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CHAT LUONG\23-24\Thống kê\Cuối kì I\"/>
    </mc:Choice>
  </mc:AlternateContent>
  <bookViews>
    <workbookView xWindow="0" yWindow="0" windowWidth="19200" windowHeight="7230" activeTab="1"/>
  </bookViews>
  <sheets>
    <sheet name="Kì II" sheetId="1" r:id="rId1"/>
    <sheet name="chỉ tiêu kì II" sheetId="2" r:id="rId2"/>
  </sheets>
  <calcPr calcId="152511"/>
</workbook>
</file>

<file path=xl/calcChain.xml><?xml version="1.0" encoding="utf-8"?>
<calcChain xmlns="http://schemas.openxmlformats.org/spreadsheetml/2006/main">
  <c r="O16" i="2" l="1"/>
  <c r="O15" i="2"/>
  <c r="O14" i="2"/>
  <c r="O13" i="2"/>
  <c r="O12" i="2"/>
  <c r="O11" i="2"/>
  <c r="O10" i="2"/>
  <c r="O9" i="2"/>
  <c r="O8" i="2"/>
  <c r="O7" i="2"/>
  <c r="O6" i="2"/>
  <c r="O5" i="2"/>
  <c r="G16" i="2"/>
  <c r="E16" i="2"/>
  <c r="G15" i="2"/>
  <c r="G14" i="2"/>
  <c r="G13" i="2"/>
  <c r="G12" i="2"/>
  <c r="G11" i="2"/>
  <c r="G10" i="2"/>
  <c r="G9" i="2"/>
  <c r="G8" i="2"/>
  <c r="G7" i="2"/>
  <c r="G6" i="2"/>
  <c r="G5" i="2"/>
  <c r="E5" i="2"/>
  <c r="E15" i="2"/>
  <c r="E14" i="2"/>
  <c r="E13" i="2"/>
  <c r="E12" i="2"/>
  <c r="E11" i="2"/>
  <c r="E10" i="2"/>
  <c r="E9" i="2"/>
  <c r="E8" i="2"/>
  <c r="E7" i="2"/>
  <c r="E6" i="2"/>
  <c r="J60" i="2"/>
  <c r="AB58" i="2"/>
  <c r="AC58" i="2" s="1"/>
  <c r="Z58" i="2"/>
  <c r="AA58" i="2" s="1"/>
  <c r="X58" i="2"/>
  <c r="V58" i="2"/>
  <c r="W58" i="2" s="1"/>
  <c r="T58" i="2"/>
  <c r="U58" i="2" s="1"/>
  <c r="R58" i="2"/>
  <c r="S58" i="2" s="1"/>
  <c r="P58" i="2"/>
  <c r="N58" i="2"/>
  <c r="O58" i="2" s="1"/>
  <c r="L58" i="2"/>
  <c r="M58" i="2" s="1"/>
  <c r="J58" i="2"/>
  <c r="K58" i="2" s="1"/>
  <c r="H58" i="2"/>
  <c r="F58" i="2"/>
  <c r="G58" i="2" s="1"/>
  <c r="D58" i="2"/>
  <c r="E58" i="2" s="1"/>
  <c r="AC57" i="2"/>
  <c r="AB57" i="2"/>
  <c r="Z57" i="2"/>
  <c r="AA57" i="2" s="1"/>
  <c r="X57" i="2"/>
  <c r="V57" i="2"/>
  <c r="W57" i="2" s="1"/>
  <c r="T57" i="2"/>
  <c r="U57" i="2" s="1"/>
  <c r="R57" i="2"/>
  <c r="S57" i="2" s="1"/>
  <c r="P57" i="2"/>
  <c r="N57" i="2"/>
  <c r="O57" i="2" s="1"/>
  <c r="L57" i="2"/>
  <c r="M57" i="2" s="1"/>
  <c r="K57" i="2"/>
  <c r="J57" i="2"/>
  <c r="H57" i="2"/>
  <c r="G57" i="2"/>
  <c r="F57" i="2"/>
  <c r="D57" i="2"/>
  <c r="E57" i="2" s="1"/>
  <c r="AC56" i="2"/>
  <c r="AB56" i="2"/>
  <c r="Z56" i="2"/>
  <c r="AA56" i="2" s="1"/>
  <c r="X56" i="2"/>
  <c r="W56" i="2"/>
  <c r="V56" i="2"/>
  <c r="T56" i="2"/>
  <c r="U56" i="2" s="1"/>
  <c r="R56" i="2"/>
  <c r="S56" i="2" s="1"/>
  <c r="P56" i="2"/>
  <c r="O56" i="2"/>
  <c r="N56" i="2"/>
  <c r="L56" i="2"/>
  <c r="M56" i="2" s="1"/>
  <c r="K56" i="2"/>
  <c r="J56" i="2"/>
  <c r="H56" i="2"/>
  <c r="F56" i="2"/>
  <c r="G56" i="2" s="1"/>
  <c r="E56" i="2"/>
  <c r="D56" i="2"/>
  <c r="B56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6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16" i="1"/>
  <c r="S15" i="1"/>
  <c r="S14" i="1"/>
  <c r="S25" i="1"/>
  <c r="S24" i="1"/>
  <c r="S23" i="1"/>
  <c r="S22" i="1"/>
  <c r="S21" i="1"/>
  <c r="S20" i="1"/>
  <c r="S19" i="1"/>
  <c r="S18" i="1"/>
  <c r="S17" i="1"/>
  <c r="S13" i="1"/>
  <c r="S12" i="1"/>
  <c r="S11" i="1"/>
  <c r="S10" i="1"/>
  <c r="S9" i="1"/>
  <c r="S8" i="1"/>
  <c r="S7" i="1"/>
  <c r="S6" i="1"/>
  <c r="S5" i="1"/>
  <c r="AC57" i="1"/>
  <c r="AA56" i="1"/>
  <c r="W57" i="1"/>
  <c r="U58" i="1"/>
  <c r="U56" i="1"/>
  <c r="O57" i="1"/>
  <c r="M57" i="1"/>
  <c r="K56" i="1"/>
  <c r="J60" i="1"/>
  <c r="AB58" i="1"/>
  <c r="AC58" i="1" s="1"/>
  <c r="AB57" i="1"/>
  <c r="AB56" i="1"/>
  <c r="AC56" i="1" s="1"/>
  <c r="Z58" i="1"/>
  <c r="AA58" i="1" s="1"/>
  <c r="Z57" i="1"/>
  <c r="AA57" i="1" s="1"/>
  <c r="Z56" i="1"/>
  <c r="X58" i="1"/>
  <c r="X57" i="1"/>
  <c r="X56" i="1"/>
  <c r="V58" i="1"/>
  <c r="W58" i="1" s="1"/>
  <c r="V57" i="1"/>
  <c r="V56" i="1"/>
  <c r="W56" i="1" s="1"/>
  <c r="T58" i="1"/>
  <c r="T57" i="1"/>
  <c r="U57" i="1" s="1"/>
  <c r="T56" i="1"/>
  <c r="R58" i="1"/>
  <c r="S58" i="1" s="1"/>
  <c r="R57" i="1"/>
  <c r="S57" i="1" s="1"/>
  <c r="R56" i="1"/>
  <c r="P58" i="1"/>
  <c r="P57" i="1"/>
  <c r="P56" i="1"/>
  <c r="N58" i="1"/>
  <c r="O58" i="1" s="1"/>
  <c r="N57" i="1"/>
  <c r="N56" i="1"/>
  <c r="O56" i="1" s="1"/>
  <c r="L58" i="1"/>
  <c r="M58" i="1" s="1"/>
  <c r="L57" i="1"/>
  <c r="L56" i="1"/>
  <c r="M56" i="1" s="1"/>
  <c r="J58" i="1"/>
  <c r="K58" i="1" s="1"/>
  <c r="J57" i="1"/>
  <c r="K57" i="1" s="1"/>
  <c r="J56" i="1"/>
  <c r="H58" i="1"/>
  <c r="H57" i="1"/>
  <c r="H56" i="1"/>
  <c r="F58" i="1"/>
  <c r="G58" i="1" s="1"/>
  <c r="F57" i="1"/>
  <c r="G57" i="1" s="1"/>
  <c r="F56" i="1"/>
  <c r="G56" i="1" s="1"/>
  <c r="D58" i="1"/>
  <c r="E58" i="1" s="1"/>
  <c r="D57" i="1"/>
  <c r="E57" i="1" s="1"/>
  <c r="D56" i="1"/>
  <c r="E56" i="1" s="1"/>
  <c r="B56" i="1"/>
</calcChain>
</file>

<file path=xl/sharedStrings.xml><?xml version="1.0" encoding="utf-8"?>
<sst xmlns="http://schemas.openxmlformats.org/spreadsheetml/2006/main" count="302" uniqueCount="41">
  <si>
    <t>Lớp</t>
  </si>
  <si>
    <t>Sĩ số</t>
  </si>
  <si>
    <t>Mức độ</t>
  </si>
  <si>
    <t>Tiếng Việt</t>
  </si>
  <si>
    <t>Toán</t>
  </si>
  <si>
    <t>Tự nhiên và xã hội</t>
  </si>
  <si>
    <t>Khoa học</t>
  </si>
  <si>
    <t>Lịch sử và Địa lý</t>
  </si>
  <si>
    <t>Ngoại ngữ</t>
  </si>
  <si>
    <t>TH-CN (Công nghệ)</t>
  </si>
  <si>
    <t>Giáo dục thể chất</t>
  </si>
  <si>
    <t>Nghệ thuật (Âm nhạc)</t>
  </si>
  <si>
    <t>Nghệ thuật (Mĩ thuật)</t>
  </si>
  <si>
    <t>Hoạt động trải nghiệm</t>
  </si>
  <si>
    <t>TH-CN (Tin học)</t>
  </si>
  <si>
    <t>Đạo đức</t>
  </si>
  <si>
    <t>SL</t>
  </si>
  <si>
    <t>TL</t>
  </si>
  <si>
    <t>1A</t>
  </si>
  <si>
    <t>T</t>
  </si>
  <si>
    <t>H</t>
  </si>
  <si>
    <t>C</t>
  </si>
  <si>
    <t>1B</t>
  </si>
  <si>
    <t>1C</t>
  </si>
  <si>
    <t>Tổng khối 01</t>
  </si>
  <si>
    <t>2A</t>
  </si>
  <si>
    <t>2B</t>
  </si>
  <si>
    <t>2C</t>
  </si>
  <si>
    <t>Tổng khối 02</t>
  </si>
  <si>
    <t>3A</t>
  </si>
  <si>
    <t>3B</t>
  </si>
  <si>
    <t>Tổng khối 03</t>
  </si>
  <si>
    <t>4A</t>
  </si>
  <si>
    <t>4B</t>
  </si>
  <si>
    <t>Tổng khối 04</t>
  </si>
  <si>
    <t>5A</t>
  </si>
  <si>
    <t>5B</t>
  </si>
  <si>
    <t>Tổng khối 05</t>
  </si>
  <si>
    <t>THỐNG KÊ KẾT QUẢ GIÁO DỤC HỌC KÌ I, NĂM HỌC 2023-2024</t>
  </si>
  <si>
    <t>Toàn trường</t>
  </si>
  <si>
    <t>CHỈ TIÊU KẾT QUẢ GIÁO DỤC CUỐI KÌ II,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</si>
</sst>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showGridLines="0" zoomScaleNormal="100" workbookViewId="0">
      <selection activeCell="A8" sqref="A8:A10"/>
    </sheetView>
  </sheetViews>
  <sheetFormatPr defaultColWidth="9" defaultRowHeight="15.5" x14ac:dyDescent="0.35"/>
  <cols>
    <col min="1" max="1" width="7.25" style="4" customWidth="1"/>
    <col min="2" max="3" width="4.83203125" style="1" customWidth="1"/>
    <col min="4" max="18" width="4.83203125" style="9" customWidth="1"/>
    <col min="19" max="19" width="5.33203125" style="9" customWidth="1"/>
    <col min="20" max="29" width="4.83203125" style="9" customWidth="1"/>
    <col min="30" max="30" width="9" style="1" customWidth="1"/>
    <col min="31" max="16384" width="9" style="1"/>
  </cols>
  <sheetData>
    <row r="1" spans="1:29" ht="18" x14ac:dyDescent="0.3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x14ac:dyDescent="0.3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customFormat="1" ht="39.75" customHeight="1" x14ac:dyDescent="0.35">
      <c r="A3" s="16" t="s">
        <v>0</v>
      </c>
      <c r="B3" s="16" t="s">
        <v>1</v>
      </c>
      <c r="C3" s="16" t="s">
        <v>2</v>
      </c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 t="s">
        <v>9</v>
      </c>
      <c r="Q3" s="18"/>
      <c r="R3" s="19" t="s">
        <v>10</v>
      </c>
      <c r="S3" s="20"/>
      <c r="T3" s="19" t="s">
        <v>11</v>
      </c>
      <c r="U3" s="20"/>
      <c r="V3" s="19" t="s">
        <v>12</v>
      </c>
      <c r="W3" s="20"/>
      <c r="X3" s="19" t="s">
        <v>13</v>
      </c>
      <c r="Y3" s="20"/>
      <c r="Z3" s="19" t="s">
        <v>14</v>
      </c>
      <c r="AA3" s="20"/>
      <c r="AB3" s="18" t="s">
        <v>15</v>
      </c>
      <c r="AC3" s="18"/>
    </row>
    <row r="4" spans="1:29" customFormat="1" ht="16.5" customHeight="1" x14ac:dyDescent="0.35">
      <c r="A4" s="17"/>
      <c r="B4" s="17"/>
      <c r="C4" s="17"/>
      <c r="D4" s="5" t="s">
        <v>16</v>
      </c>
      <c r="E4" s="5" t="s">
        <v>17</v>
      </c>
      <c r="F4" s="5" t="s">
        <v>16</v>
      </c>
      <c r="G4" s="5" t="s">
        <v>17</v>
      </c>
      <c r="H4" s="5" t="s">
        <v>16</v>
      </c>
      <c r="I4" s="5" t="s">
        <v>17</v>
      </c>
      <c r="J4" s="5" t="s">
        <v>16</v>
      </c>
      <c r="K4" s="5" t="s">
        <v>17</v>
      </c>
      <c r="L4" s="5" t="s">
        <v>16</v>
      </c>
      <c r="M4" s="5" t="s">
        <v>17</v>
      </c>
      <c r="N4" s="5" t="s">
        <v>16</v>
      </c>
      <c r="O4" s="5" t="s">
        <v>17</v>
      </c>
      <c r="P4" s="5" t="s">
        <v>16</v>
      </c>
      <c r="Q4" s="5" t="s">
        <v>17</v>
      </c>
      <c r="R4" s="5" t="s">
        <v>16</v>
      </c>
      <c r="S4" s="5" t="s">
        <v>17</v>
      </c>
      <c r="T4" s="5" t="s">
        <v>16</v>
      </c>
      <c r="U4" s="5" t="s">
        <v>17</v>
      </c>
      <c r="V4" s="5" t="s">
        <v>16</v>
      </c>
      <c r="W4" s="5" t="s">
        <v>17</v>
      </c>
      <c r="X4" s="5" t="s">
        <v>16</v>
      </c>
      <c r="Y4" s="5" t="s">
        <v>17</v>
      </c>
      <c r="Z4" s="5" t="s">
        <v>16</v>
      </c>
      <c r="AA4" s="5" t="s">
        <v>17</v>
      </c>
      <c r="AB4" s="5" t="s">
        <v>16</v>
      </c>
      <c r="AC4" s="5" t="s">
        <v>17</v>
      </c>
    </row>
    <row r="5" spans="1:29" customFormat="1" ht="17.25" customHeight="1" x14ac:dyDescent="0.35">
      <c r="A5" s="21" t="s">
        <v>18</v>
      </c>
      <c r="B5" s="22">
        <v>31</v>
      </c>
      <c r="C5" s="3" t="s">
        <v>19</v>
      </c>
      <c r="D5" s="2">
        <v>18</v>
      </c>
      <c r="E5" s="2">
        <v>58.06</v>
      </c>
      <c r="F5" s="2">
        <v>24</v>
      </c>
      <c r="G5" s="2">
        <v>77.42</v>
      </c>
      <c r="H5" s="2">
        <v>21</v>
      </c>
      <c r="I5" s="2">
        <v>67.739999999999995</v>
      </c>
      <c r="J5" s="2"/>
      <c r="K5" s="2"/>
      <c r="L5" s="2"/>
      <c r="M5" s="2"/>
      <c r="N5" s="2">
        <v>14</v>
      </c>
      <c r="O5" s="2">
        <v>45.16</v>
      </c>
      <c r="P5" s="2"/>
      <c r="Q5" s="2"/>
      <c r="R5" s="2">
        <v>20</v>
      </c>
      <c r="S5" s="12">
        <f>R5/B5%</f>
        <v>64.516129032258064</v>
      </c>
      <c r="T5" s="2">
        <v>23</v>
      </c>
      <c r="U5" s="2">
        <v>74.19</v>
      </c>
      <c r="V5" s="2">
        <v>20</v>
      </c>
      <c r="W5" s="2">
        <v>64.52</v>
      </c>
      <c r="X5" s="2">
        <v>23</v>
      </c>
      <c r="Y5" s="2">
        <v>74.19</v>
      </c>
      <c r="Z5" s="2">
        <v>25</v>
      </c>
      <c r="AA5" s="2">
        <v>80.650000000000006</v>
      </c>
      <c r="AB5" s="2">
        <v>20</v>
      </c>
      <c r="AC5" s="2">
        <v>64.52</v>
      </c>
    </row>
    <row r="6" spans="1:29" customFormat="1" ht="17.25" customHeight="1" x14ac:dyDescent="0.35">
      <c r="A6" s="21" t="s">
        <v>18</v>
      </c>
      <c r="B6" s="22">
        <v>31</v>
      </c>
      <c r="C6" s="3" t="s">
        <v>20</v>
      </c>
      <c r="D6" s="2">
        <v>13</v>
      </c>
      <c r="E6" s="2">
        <v>41.94</v>
      </c>
      <c r="F6" s="2">
        <v>7</v>
      </c>
      <c r="G6" s="2">
        <v>22.58</v>
      </c>
      <c r="H6" s="2">
        <v>10</v>
      </c>
      <c r="I6" s="2">
        <v>32.26</v>
      </c>
      <c r="J6" s="2"/>
      <c r="K6" s="2"/>
      <c r="L6" s="2"/>
      <c r="M6" s="2"/>
      <c r="N6" s="2">
        <v>16</v>
      </c>
      <c r="O6" s="2">
        <v>51.61</v>
      </c>
      <c r="P6" s="2"/>
      <c r="Q6" s="2"/>
      <c r="R6" s="2">
        <v>11</v>
      </c>
      <c r="S6" s="12">
        <f>R6/B6%</f>
        <v>35.483870967741936</v>
      </c>
      <c r="T6" s="2">
        <v>8</v>
      </c>
      <c r="U6" s="2">
        <v>25.81</v>
      </c>
      <c r="V6" s="2">
        <v>11</v>
      </c>
      <c r="W6" s="2">
        <v>35.479999999999997</v>
      </c>
      <c r="X6" s="2">
        <v>8</v>
      </c>
      <c r="Y6" s="2">
        <v>25.81</v>
      </c>
      <c r="Z6" s="2">
        <v>6</v>
      </c>
      <c r="AA6" s="2">
        <v>19.350000000000001</v>
      </c>
      <c r="AB6" s="2">
        <v>11</v>
      </c>
      <c r="AC6" s="2">
        <v>35.479999999999997</v>
      </c>
    </row>
    <row r="7" spans="1:29" customFormat="1" ht="17.25" customHeight="1" x14ac:dyDescent="0.35">
      <c r="A7" s="21" t="s">
        <v>18</v>
      </c>
      <c r="B7" s="22">
        <v>31</v>
      </c>
      <c r="C7" s="3" t="s">
        <v>21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1</v>
      </c>
      <c r="O7" s="2">
        <v>3.23</v>
      </c>
      <c r="P7" s="2"/>
      <c r="Q7" s="2"/>
      <c r="R7" s="2"/>
      <c r="S7" s="12">
        <f>R7/B7%</f>
        <v>0</v>
      </c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35">
      <c r="A8" s="21" t="s">
        <v>22</v>
      </c>
      <c r="B8" s="23">
        <v>24</v>
      </c>
      <c r="C8" s="6" t="s">
        <v>19</v>
      </c>
      <c r="D8" s="2">
        <v>13</v>
      </c>
      <c r="E8" s="2">
        <v>54.17</v>
      </c>
      <c r="F8" s="2">
        <v>15</v>
      </c>
      <c r="G8" s="2">
        <v>62.5</v>
      </c>
      <c r="H8" s="2">
        <v>14</v>
      </c>
      <c r="I8" s="2">
        <v>58.33</v>
      </c>
      <c r="J8" s="2"/>
      <c r="K8" s="2"/>
      <c r="L8" s="2"/>
      <c r="M8" s="2"/>
      <c r="N8" s="2">
        <v>11</v>
      </c>
      <c r="O8" s="2">
        <v>45.83</v>
      </c>
      <c r="P8" s="2"/>
      <c r="Q8" s="2"/>
      <c r="R8" s="2">
        <v>18</v>
      </c>
      <c r="S8" s="12">
        <f>R8/B8%</f>
        <v>75</v>
      </c>
      <c r="T8" s="2">
        <v>15</v>
      </c>
      <c r="U8" s="2">
        <v>62.5</v>
      </c>
      <c r="V8" s="2">
        <v>13</v>
      </c>
      <c r="W8" s="2">
        <v>54.17</v>
      </c>
      <c r="X8" s="2">
        <v>14</v>
      </c>
      <c r="Y8" s="2">
        <v>58.33</v>
      </c>
      <c r="Z8" s="2">
        <v>16</v>
      </c>
      <c r="AA8" s="2">
        <v>66.67</v>
      </c>
      <c r="AB8" s="2">
        <v>13</v>
      </c>
      <c r="AC8" s="2">
        <v>54.17</v>
      </c>
    </row>
    <row r="9" spans="1:29" x14ac:dyDescent="0.35">
      <c r="A9" s="21" t="s">
        <v>22</v>
      </c>
      <c r="B9" s="24">
        <v>24</v>
      </c>
      <c r="C9" s="3" t="s">
        <v>20</v>
      </c>
      <c r="D9" s="2">
        <v>11</v>
      </c>
      <c r="E9" s="2">
        <v>45.83</v>
      </c>
      <c r="F9" s="2">
        <v>9</v>
      </c>
      <c r="G9" s="2">
        <v>37.5</v>
      </c>
      <c r="H9" s="2">
        <v>10</v>
      </c>
      <c r="I9" s="2">
        <v>41.67</v>
      </c>
      <c r="J9" s="2"/>
      <c r="K9" s="2"/>
      <c r="L9" s="2"/>
      <c r="M9" s="2"/>
      <c r="N9" s="2">
        <v>13</v>
      </c>
      <c r="O9" s="2">
        <v>54.17</v>
      </c>
      <c r="P9" s="2"/>
      <c r="Q9" s="2"/>
      <c r="R9" s="2">
        <v>6</v>
      </c>
      <c r="S9" s="12">
        <f>R9/B9%</f>
        <v>25</v>
      </c>
      <c r="T9" s="2">
        <v>9</v>
      </c>
      <c r="U9" s="2">
        <v>37.5</v>
      </c>
      <c r="V9" s="2">
        <v>11</v>
      </c>
      <c r="W9" s="2">
        <v>45.83</v>
      </c>
      <c r="X9" s="2">
        <v>10</v>
      </c>
      <c r="Y9" s="2">
        <v>41.67</v>
      </c>
      <c r="Z9" s="2">
        <v>8</v>
      </c>
      <c r="AA9" s="2">
        <v>33.33</v>
      </c>
      <c r="AB9" s="2">
        <v>11</v>
      </c>
      <c r="AC9" s="2">
        <v>45.83</v>
      </c>
    </row>
    <row r="10" spans="1:29" x14ac:dyDescent="0.35">
      <c r="A10" s="21" t="s">
        <v>22</v>
      </c>
      <c r="B10" s="24">
        <v>24</v>
      </c>
      <c r="C10" s="3" t="s">
        <v>21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>
        <f>R10/B10%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35">
      <c r="A11" s="21" t="s">
        <v>23</v>
      </c>
      <c r="B11" s="23">
        <v>25</v>
      </c>
      <c r="C11" s="3" t="s">
        <v>19</v>
      </c>
      <c r="D11" s="2">
        <v>16</v>
      </c>
      <c r="E11" s="2">
        <v>64</v>
      </c>
      <c r="F11" s="2">
        <v>22</v>
      </c>
      <c r="G11" s="2">
        <v>88</v>
      </c>
      <c r="H11" s="2">
        <v>16</v>
      </c>
      <c r="I11" s="2">
        <v>64</v>
      </c>
      <c r="J11" s="2"/>
      <c r="K11" s="2"/>
      <c r="L11" s="2"/>
      <c r="M11" s="2"/>
      <c r="N11" s="2">
        <v>10</v>
      </c>
      <c r="O11" s="2">
        <v>40</v>
      </c>
      <c r="P11" s="2"/>
      <c r="Q11" s="2"/>
      <c r="R11" s="2">
        <v>12</v>
      </c>
      <c r="S11" s="12">
        <f>R11/B11%</f>
        <v>48</v>
      </c>
      <c r="T11" s="2">
        <v>13</v>
      </c>
      <c r="U11" s="2">
        <v>52</v>
      </c>
      <c r="V11" s="2">
        <v>12</v>
      </c>
      <c r="W11" s="2">
        <v>48</v>
      </c>
      <c r="X11" s="2">
        <v>10</v>
      </c>
      <c r="Y11" s="2">
        <v>40</v>
      </c>
      <c r="Z11" s="2">
        <v>18</v>
      </c>
      <c r="AA11" s="2">
        <v>72</v>
      </c>
      <c r="AB11" s="2">
        <v>12</v>
      </c>
      <c r="AC11" s="2">
        <v>48</v>
      </c>
    </row>
    <row r="12" spans="1:29" x14ac:dyDescent="0.35">
      <c r="A12" s="21" t="s">
        <v>23</v>
      </c>
      <c r="B12" s="24">
        <v>25</v>
      </c>
      <c r="C12" s="3" t="s">
        <v>20</v>
      </c>
      <c r="D12" s="2">
        <v>6</v>
      </c>
      <c r="E12" s="2">
        <v>24</v>
      </c>
      <c r="F12" s="2">
        <v>2</v>
      </c>
      <c r="G12" s="2">
        <v>8</v>
      </c>
      <c r="H12" s="2">
        <v>9</v>
      </c>
      <c r="I12" s="2">
        <v>36</v>
      </c>
      <c r="J12" s="2"/>
      <c r="K12" s="2"/>
      <c r="L12" s="2"/>
      <c r="M12" s="2"/>
      <c r="N12" s="2">
        <v>13</v>
      </c>
      <c r="O12" s="2">
        <v>52</v>
      </c>
      <c r="P12" s="2"/>
      <c r="Q12" s="2"/>
      <c r="R12" s="2">
        <v>12</v>
      </c>
      <c r="S12" s="12">
        <f>R12/B12%</f>
        <v>48</v>
      </c>
      <c r="T12" s="2">
        <v>12</v>
      </c>
      <c r="U12" s="2">
        <v>48</v>
      </c>
      <c r="V12" s="2">
        <v>13</v>
      </c>
      <c r="W12" s="2">
        <v>52</v>
      </c>
      <c r="X12" s="2">
        <v>15</v>
      </c>
      <c r="Y12" s="2">
        <v>60</v>
      </c>
      <c r="Z12" s="2">
        <v>7</v>
      </c>
      <c r="AA12" s="2">
        <v>28</v>
      </c>
      <c r="AB12" s="2">
        <v>13</v>
      </c>
      <c r="AC12" s="2">
        <v>52</v>
      </c>
    </row>
    <row r="13" spans="1:29" x14ac:dyDescent="0.35">
      <c r="A13" s="21" t="s">
        <v>23</v>
      </c>
      <c r="B13" s="24">
        <v>25</v>
      </c>
      <c r="C13" s="3" t="s">
        <v>21</v>
      </c>
      <c r="D13" s="2">
        <v>3</v>
      </c>
      <c r="E13" s="2">
        <v>12</v>
      </c>
      <c r="F13" s="2">
        <v>1</v>
      </c>
      <c r="G13" s="2">
        <v>4</v>
      </c>
      <c r="H13" s="2"/>
      <c r="I13" s="2"/>
      <c r="J13" s="2"/>
      <c r="K13" s="2"/>
      <c r="L13" s="2"/>
      <c r="M13" s="2"/>
      <c r="N13" s="2">
        <v>2</v>
      </c>
      <c r="O13" s="2">
        <v>8</v>
      </c>
      <c r="P13" s="2"/>
      <c r="Q13" s="2"/>
      <c r="R13" s="2">
        <v>1</v>
      </c>
      <c r="S13" s="12">
        <f>R13/B13%</f>
        <v>4</v>
      </c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35">
      <c r="A14" s="25" t="s">
        <v>24</v>
      </c>
      <c r="B14" s="26">
        <v>80</v>
      </c>
      <c r="C14" s="7" t="s">
        <v>19</v>
      </c>
      <c r="D14" s="8">
        <v>47</v>
      </c>
      <c r="E14" s="8">
        <v>58.75</v>
      </c>
      <c r="F14" s="8">
        <v>61</v>
      </c>
      <c r="G14" s="8">
        <v>76.25</v>
      </c>
      <c r="H14" s="8">
        <v>51</v>
      </c>
      <c r="I14" s="8">
        <v>63.75</v>
      </c>
      <c r="J14" s="8"/>
      <c r="K14" s="8"/>
      <c r="L14" s="8"/>
      <c r="M14" s="8"/>
      <c r="N14" s="8">
        <v>35</v>
      </c>
      <c r="O14" s="8">
        <v>43.75</v>
      </c>
      <c r="P14" s="8"/>
      <c r="Q14" s="8"/>
      <c r="R14" s="8">
        <v>50</v>
      </c>
      <c r="S14" s="8">
        <f>R14/B14%</f>
        <v>62.5</v>
      </c>
      <c r="T14" s="8">
        <v>51</v>
      </c>
      <c r="U14" s="8">
        <v>63.75</v>
      </c>
      <c r="V14" s="8">
        <v>45</v>
      </c>
      <c r="W14" s="8">
        <v>56.25</v>
      </c>
      <c r="X14" s="8">
        <v>47</v>
      </c>
      <c r="Y14" s="8">
        <v>58.75</v>
      </c>
      <c r="Z14" s="8">
        <v>59</v>
      </c>
      <c r="AA14" s="8">
        <v>73.75</v>
      </c>
      <c r="AB14" s="8">
        <v>45</v>
      </c>
      <c r="AC14" s="8">
        <v>56.25</v>
      </c>
    </row>
    <row r="15" spans="1:29" x14ac:dyDescent="0.35">
      <c r="A15" s="25" t="s">
        <v>24</v>
      </c>
      <c r="B15" s="27">
        <v>80</v>
      </c>
      <c r="C15" s="7" t="s">
        <v>20</v>
      </c>
      <c r="D15" s="8">
        <v>30</v>
      </c>
      <c r="E15" s="8">
        <v>37.5</v>
      </c>
      <c r="F15" s="8">
        <v>18</v>
      </c>
      <c r="G15" s="8">
        <v>22.5</v>
      </c>
      <c r="H15" s="8">
        <v>29</v>
      </c>
      <c r="I15" s="8">
        <v>36.25</v>
      </c>
      <c r="J15" s="8"/>
      <c r="K15" s="8"/>
      <c r="L15" s="8"/>
      <c r="M15" s="8"/>
      <c r="N15" s="8">
        <v>42</v>
      </c>
      <c r="O15" s="8">
        <v>52.5</v>
      </c>
      <c r="P15" s="8"/>
      <c r="Q15" s="8"/>
      <c r="R15" s="8">
        <v>29</v>
      </c>
      <c r="S15" s="8">
        <f>R15/B15%</f>
        <v>36.25</v>
      </c>
      <c r="T15" s="8">
        <v>29</v>
      </c>
      <c r="U15" s="8">
        <v>36.25</v>
      </c>
      <c r="V15" s="8">
        <v>35</v>
      </c>
      <c r="W15" s="8">
        <v>43.75</v>
      </c>
      <c r="X15" s="8">
        <v>33</v>
      </c>
      <c r="Y15" s="8">
        <v>41.25</v>
      </c>
      <c r="Z15" s="8">
        <v>21</v>
      </c>
      <c r="AA15" s="8">
        <v>26.25</v>
      </c>
      <c r="AB15" s="8">
        <v>35</v>
      </c>
      <c r="AC15" s="8">
        <v>43.75</v>
      </c>
    </row>
    <row r="16" spans="1:29" x14ac:dyDescent="0.35">
      <c r="A16" s="25" t="s">
        <v>24</v>
      </c>
      <c r="B16" s="27">
        <v>80</v>
      </c>
      <c r="C16" s="7" t="s">
        <v>21</v>
      </c>
      <c r="D16" s="8">
        <v>3</v>
      </c>
      <c r="E16" s="8">
        <v>3.75</v>
      </c>
      <c r="F16" s="8">
        <v>1</v>
      </c>
      <c r="G16" s="8">
        <v>1.25</v>
      </c>
      <c r="H16" s="8"/>
      <c r="I16" s="8"/>
      <c r="J16" s="8"/>
      <c r="K16" s="8"/>
      <c r="L16" s="8"/>
      <c r="M16" s="8"/>
      <c r="N16" s="8">
        <v>3</v>
      </c>
      <c r="O16" s="8">
        <v>3.75</v>
      </c>
      <c r="P16" s="8"/>
      <c r="Q16" s="8"/>
      <c r="R16" s="8">
        <v>1</v>
      </c>
      <c r="S16" s="8">
        <f>R16/B16%</f>
        <v>1.25</v>
      </c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5">
      <c r="A17" s="21" t="s">
        <v>25</v>
      </c>
      <c r="B17" s="23">
        <v>27</v>
      </c>
      <c r="C17" s="3" t="s">
        <v>19</v>
      </c>
      <c r="D17" s="2">
        <v>9</v>
      </c>
      <c r="E17" s="2">
        <v>33.33</v>
      </c>
      <c r="F17" s="2">
        <v>13</v>
      </c>
      <c r="G17" s="2">
        <v>48.15</v>
      </c>
      <c r="H17" s="2">
        <v>19</v>
      </c>
      <c r="I17" s="2">
        <v>70.37</v>
      </c>
      <c r="J17" s="2"/>
      <c r="K17" s="2"/>
      <c r="L17" s="2"/>
      <c r="M17" s="2"/>
      <c r="N17" s="2">
        <v>12</v>
      </c>
      <c r="O17" s="2">
        <v>44.44</v>
      </c>
      <c r="P17" s="2"/>
      <c r="Q17" s="2"/>
      <c r="R17" s="2">
        <v>13</v>
      </c>
      <c r="S17" s="12">
        <f>R17/B17%</f>
        <v>48.148148148148145</v>
      </c>
      <c r="T17" s="2">
        <v>18</v>
      </c>
      <c r="U17" s="2">
        <v>66.67</v>
      </c>
      <c r="V17" s="2">
        <v>13</v>
      </c>
      <c r="W17" s="2">
        <v>48.15</v>
      </c>
      <c r="X17" s="2">
        <v>14</v>
      </c>
      <c r="Y17" s="2">
        <v>51.85</v>
      </c>
      <c r="Z17" s="2">
        <v>20</v>
      </c>
      <c r="AA17" s="2">
        <v>74.069999999999993</v>
      </c>
      <c r="AB17" s="2">
        <v>13</v>
      </c>
      <c r="AC17" s="2">
        <v>48.15</v>
      </c>
    </row>
    <row r="18" spans="1:29" x14ac:dyDescent="0.35">
      <c r="A18" s="21" t="s">
        <v>25</v>
      </c>
      <c r="B18" s="24">
        <v>27</v>
      </c>
      <c r="C18" s="3" t="s">
        <v>20</v>
      </c>
      <c r="D18" s="2">
        <v>18</v>
      </c>
      <c r="E18" s="2">
        <v>66.67</v>
      </c>
      <c r="F18" s="2">
        <v>12</v>
      </c>
      <c r="G18" s="2">
        <v>44.44</v>
      </c>
      <c r="H18" s="2">
        <v>8</v>
      </c>
      <c r="I18" s="2">
        <v>29.63</v>
      </c>
      <c r="J18" s="2"/>
      <c r="K18" s="2"/>
      <c r="L18" s="2"/>
      <c r="M18" s="2"/>
      <c r="N18" s="2">
        <v>15</v>
      </c>
      <c r="O18" s="2">
        <v>55.56</v>
      </c>
      <c r="P18" s="2"/>
      <c r="Q18" s="2"/>
      <c r="R18" s="2">
        <v>14</v>
      </c>
      <c r="S18" s="12">
        <f>R18/B18%</f>
        <v>51.851851851851848</v>
      </c>
      <c r="T18" s="2">
        <v>9</v>
      </c>
      <c r="U18" s="2">
        <v>33.33</v>
      </c>
      <c r="V18" s="2">
        <v>14</v>
      </c>
      <c r="W18" s="2">
        <v>51.85</v>
      </c>
      <c r="X18" s="2">
        <v>13</v>
      </c>
      <c r="Y18" s="2">
        <v>48.15</v>
      </c>
      <c r="Z18" s="2">
        <v>7</v>
      </c>
      <c r="AA18" s="2">
        <v>25.93</v>
      </c>
      <c r="AB18" s="2">
        <v>14</v>
      </c>
      <c r="AC18" s="2">
        <v>51.85</v>
      </c>
    </row>
    <row r="19" spans="1:29" x14ac:dyDescent="0.35">
      <c r="A19" s="21" t="s">
        <v>25</v>
      </c>
      <c r="B19" s="24">
        <v>27</v>
      </c>
      <c r="C19" s="3" t="s">
        <v>21</v>
      </c>
      <c r="D19" s="2"/>
      <c r="E19" s="2"/>
      <c r="F19" s="2">
        <v>2</v>
      </c>
      <c r="G19" s="2">
        <v>7.41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2">
        <f>R19/B19%</f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35">
      <c r="A20" s="21" t="s">
        <v>26</v>
      </c>
      <c r="B20" s="23">
        <v>29</v>
      </c>
      <c r="C20" s="3" t="s">
        <v>19</v>
      </c>
      <c r="D20" s="2">
        <v>13</v>
      </c>
      <c r="E20" s="2">
        <v>44.83</v>
      </c>
      <c r="F20" s="2">
        <v>17</v>
      </c>
      <c r="G20" s="2">
        <v>58.62</v>
      </c>
      <c r="H20" s="2">
        <v>20</v>
      </c>
      <c r="I20" s="2">
        <v>68.97</v>
      </c>
      <c r="J20" s="2"/>
      <c r="K20" s="2"/>
      <c r="L20" s="2"/>
      <c r="M20" s="2"/>
      <c r="N20" s="2">
        <v>13</v>
      </c>
      <c r="O20" s="2">
        <v>44.83</v>
      </c>
      <c r="P20" s="2"/>
      <c r="Q20" s="2"/>
      <c r="R20" s="2">
        <v>14</v>
      </c>
      <c r="S20" s="12">
        <f>R20/B20%</f>
        <v>48.275862068965523</v>
      </c>
      <c r="T20" s="2">
        <v>18</v>
      </c>
      <c r="U20" s="2">
        <v>62.07</v>
      </c>
      <c r="V20" s="2">
        <v>14</v>
      </c>
      <c r="W20" s="2">
        <v>48.28</v>
      </c>
      <c r="X20" s="2">
        <v>13</v>
      </c>
      <c r="Y20" s="2">
        <v>44.83</v>
      </c>
      <c r="Z20" s="2">
        <v>21</v>
      </c>
      <c r="AA20" s="2">
        <v>72.41</v>
      </c>
      <c r="AB20" s="2">
        <v>14</v>
      </c>
      <c r="AC20" s="2">
        <v>48.28</v>
      </c>
    </row>
    <row r="21" spans="1:29" x14ac:dyDescent="0.35">
      <c r="A21" s="21" t="s">
        <v>26</v>
      </c>
      <c r="B21" s="24">
        <v>29</v>
      </c>
      <c r="C21" s="3" t="s">
        <v>20</v>
      </c>
      <c r="D21" s="2">
        <v>13</v>
      </c>
      <c r="E21" s="2">
        <v>44.83</v>
      </c>
      <c r="F21" s="2">
        <v>10</v>
      </c>
      <c r="G21" s="2">
        <v>34.479999999999997</v>
      </c>
      <c r="H21" s="2">
        <v>9</v>
      </c>
      <c r="I21" s="2">
        <v>31.03</v>
      </c>
      <c r="J21" s="2"/>
      <c r="K21" s="2"/>
      <c r="L21" s="2"/>
      <c r="M21" s="2"/>
      <c r="N21" s="2">
        <v>16</v>
      </c>
      <c r="O21" s="2">
        <v>55.17</v>
      </c>
      <c r="P21" s="2"/>
      <c r="Q21" s="2"/>
      <c r="R21" s="2">
        <v>15</v>
      </c>
      <c r="S21" s="12">
        <f>R21/B21%</f>
        <v>51.724137931034484</v>
      </c>
      <c r="T21" s="2">
        <v>11</v>
      </c>
      <c r="U21" s="2">
        <v>37.93</v>
      </c>
      <c r="V21" s="2">
        <v>15</v>
      </c>
      <c r="W21" s="2">
        <v>51.72</v>
      </c>
      <c r="X21" s="2">
        <v>16</v>
      </c>
      <c r="Y21" s="2">
        <v>55.17</v>
      </c>
      <c r="Z21" s="2">
        <v>8</v>
      </c>
      <c r="AA21" s="2">
        <v>27.59</v>
      </c>
      <c r="AB21" s="2">
        <v>15</v>
      </c>
      <c r="AC21" s="2">
        <v>51.72</v>
      </c>
    </row>
    <row r="22" spans="1:29" x14ac:dyDescent="0.35">
      <c r="A22" s="21" t="s">
        <v>26</v>
      </c>
      <c r="B22" s="24">
        <v>29</v>
      </c>
      <c r="C22" s="3" t="s">
        <v>21</v>
      </c>
      <c r="D22" s="2">
        <v>3</v>
      </c>
      <c r="E22" s="2">
        <v>10.34</v>
      </c>
      <c r="F22" s="2">
        <v>2</v>
      </c>
      <c r="G22" s="2">
        <v>6.9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2">
        <f>R22/B22%</f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35">
      <c r="A23" s="21" t="s">
        <v>27</v>
      </c>
      <c r="B23" s="23">
        <v>26</v>
      </c>
      <c r="C23" s="3" t="s">
        <v>19</v>
      </c>
      <c r="D23" s="2">
        <v>21</v>
      </c>
      <c r="E23" s="2">
        <v>80.77</v>
      </c>
      <c r="F23" s="2">
        <v>20</v>
      </c>
      <c r="G23" s="2">
        <v>76.92</v>
      </c>
      <c r="H23" s="2">
        <v>20</v>
      </c>
      <c r="I23" s="2">
        <v>76.92</v>
      </c>
      <c r="J23" s="2"/>
      <c r="K23" s="2"/>
      <c r="L23" s="2"/>
      <c r="M23" s="2"/>
      <c r="N23" s="2">
        <v>12</v>
      </c>
      <c r="O23" s="2">
        <v>46.15</v>
      </c>
      <c r="P23" s="2"/>
      <c r="Q23" s="2"/>
      <c r="R23" s="2">
        <v>12</v>
      </c>
      <c r="S23" s="12">
        <f>R23/B23%</f>
        <v>46.153846153846153</v>
      </c>
      <c r="T23" s="2">
        <v>19</v>
      </c>
      <c r="U23" s="2">
        <v>73.08</v>
      </c>
      <c r="V23" s="2">
        <v>12</v>
      </c>
      <c r="W23" s="2">
        <v>46.15</v>
      </c>
      <c r="X23" s="2">
        <v>21</v>
      </c>
      <c r="Y23" s="2">
        <v>80.77</v>
      </c>
      <c r="Z23" s="2">
        <v>20</v>
      </c>
      <c r="AA23" s="2">
        <v>76.92</v>
      </c>
      <c r="AB23" s="2">
        <v>12</v>
      </c>
      <c r="AC23" s="2">
        <v>46.15</v>
      </c>
    </row>
    <row r="24" spans="1:29" x14ac:dyDescent="0.35">
      <c r="A24" s="21" t="s">
        <v>27</v>
      </c>
      <c r="B24" s="24">
        <v>26</v>
      </c>
      <c r="C24" s="3" t="s">
        <v>20</v>
      </c>
      <c r="D24" s="2">
        <v>4</v>
      </c>
      <c r="E24" s="2">
        <v>15.38</v>
      </c>
      <c r="F24" s="2">
        <v>5</v>
      </c>
      <c r="G24" s="2">
        <v>19.23</v>
      </c>
      <c r="H24" s="2">
        <v>6</v>
      </c>
      <c r="I24" s="2">
        <v>23.08</v>
      </c>
      <c r="J24" s="2"/>
      <c r="K24" s="2"/>
      <c r="L24" s="2"/>
      <c r="M24" s="2"/>
      <c r="N24" s="2">
        <v>13</v>
      </c>
      <c r="O24" s="2">
        <v>50</v>
      </c>
      <c r="P24" s="2"/>
      <c r="Q24" s="2"/>
      <c r="R24" s="2">
        <v>14</v>
      </c>
      <c r="S24" s="12">
        <f>R24/B24%</f>
        <v>53.846153846153847</v>
      </c>
      <c r="T24" s="2">
        <v>7</v>
      </c>
      <c r="U24" s="2">
        <v>26.92</v>
      </c>
      <c r="V24" s="2">
        <v>14</v>
      </c>
      <c r="W24" s="2">
        <v>53.85</v>
      </c>
      <c r="X24" s="2">
        <v>5</v>
      </c>
      <c r="Y24" s="2">
        <v>19.23</v>
      </c>
      <c r="Z24" s="2">
        <v>6</v>
      </c>
      <c r="AA24" s="2">
        <v>23.08</v>
      </c>
      <c r="AB24" s="2">
        <v>14</v>
      </c>
      <c r="AC24" s="2">
        <v>53.85</v>
      </c>
    </row>
    <row r="25" spans="1:29" x14ac:dyDescent="0.35">
      <c r="A25" s="21" t="s">
        <v>27</v>
      </c>
      <c r="B25" s="24">
        <v>26</v>
      </c>
      <c r="C25" s="3" t="s">
        <v>21</v>
      </c>
      <c r="D25" s="2">
        <v>1</v>
      </c>
      <c r="E25" s="2">
        <v>3.85</v>
      </c>
      <c r="F25" s="2">
        <v>1</v>
      </c>
      <c r="G25" s="2">
        <v>3.85</v>
      </c>
      <c r="H25" s="2"/>
      <c r="I25" s="2"/>
      <c r="J25" s="2"/>
      <c r="K25" s="2"/>
      <c r="L25" s="2"/>
      <c r="M25" s="2"/>
      <c r="N25" s="2">
        <v>1</v>
      </c>
      <c r="O25" s="2">
        <v>3.85</v>
      </c>
      <c r="P25" s="2"/>
      <c r="Q25" s="2"/>
      <c r="R25" s="2"/>
      <c r="S25" s="12">
        <f>R25/B25%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35">
      <c r="A26" s="25" t="s">
        <v>28</v>
      </c>
      <c r="B26" s="26">
        <v>82</v>
      </c>
      <c r="C26" s="7" t="s">
        <v>19</v>
      </c>
      <c r="D26" s="8">
        <v>43</v>
      </c>
      <c r="E26" s="8">
        <v>52.44</v>
      </c>
      <c r="F26" s="8">
        <v>50</v>
      </c>
      <c r="G26" s="8">
        <v>60.98</v>
      </c>
      <c r="H26" s="8">
        <v>59</v>
      </c>
      <c r="I26" s="8">
        <v>71.95</v>
      </c>
      <c r="J26" s="8"/>
      <c r="K26" s="8"/>
      <c r="L26" s="8"/>
      <c r="M26" s="8"/>
      <c r="N26" s="8">
        <v>37</v>
      </c>
      <c r="O26" s="8">
        <v>45.12</v>
      </c>
      <c r="P26" s="8"/>
      <c r="Q26" s="8"/>
      <c r="R26" s="8">
        <v>39</v>
      </c>
      <c r="S26" s="8">
        <f>R26/B26%</f>
        <v>47.560975609756099</v>
      </c>
      <c r="T26" s="8">
        <v>55</v>
      </c>
      <c r="U26" s="8">
        <v>67.069999999999993</v>
      </c>
      <c r="V26" s="8">
        <v>39</v>
      </c>
      <c r="W26" s="8">
        <v>47.56</v>
      </c>
      <c r="X26" s="8">
        <v>48</v>
      </c>
      <c r="Y26" s="8">
        <v>58.54</v>
      </c>
      <c r="Z26" s="8">
        <v>61</v>
      </c>
      <c r="AA26" s="8">
        <v>74.39</v>
      </c>
      <c r="AB26" s="8">
        <v>39</v>
      </c>
      <c r="AC26" s="8">
        <v>47.56</v>
      </c>
    </row>
    <row r="27" spans="1:29" x14ac:dyDescent="0.35">
      <c r="A27" s="25" t="s">
        <v>28</v>
      </c>
      <c r="B27" s="27">
        <v>82</v>
      </c>
      <c r="C27" s="7" t="s">
        <v>20</v>
      </c>
      <c r="D27" s="8">
        <v>35</v>
      </c>
      <c r="E27" s="8">
        <v>42.68</v>
      </c>
      <c r="F27" s="8">
        <v>27</v>
      </c>
      <c r="G27" s="8">
        <v>32.93</v>
      </c>
      <c r="H27" s="8">
        <v>23</v>
      </c>
      <c r="I27" s="8">
        <v>28.05</v>
      </c>
      <c r="J27" s="8"/>
      <c r="K27" s="8"/>
      <c r="L27" s="8"/>
      <c r="M27" s="8"/>
      <c r="N27" s="8">
        <v>44</v>
      </c>
      <c r="O27" s="8">
        <v>53.66</v>
      </c>
      <c r="P27" s="8"/>
      <c r="Q27" s="8"/>
      <c r="R27" s="8">
        <v>43</v>
      </c>
      <c r="S27" s="8">
        <f>R27/B27%</f>
        <v>52.439024390243908</v>
      </c>
      <c r="T27" s="8">
        <v>27</v>
      </c>
      <c r="U27" s="8">
        <v>32.93</v>
      </c>
      <c r="V27" s="8">
        <v>43</v>
      </c>
      <c r="W27" s="8">
        <v>52.44</v>
      </c>
      <c r="X27" s="8">
        <v>34</v>
      </c>
      <c r="Y27" s="8">
        <v>41.46</v>
      </c>
      <c r="Z27" s="8">
        <v>21</v>
      </c>
      <c r="AA27" s="8">
        <v>25.61</v>
      </c>
      <c r="AB27" s="8">
        <v>43</v>
      </c>
      <c r="AC27" s="8">
        <v>52.44</v>
      </c>
    </row>
    <row r="28" spans="1:29" x14ac:dyDescent="0.35">
      <c r="A28" s="25" t="s">
        <v>28</v>
      </c>
      <c r="B28" s="27">
        <v>82</v>
      </c>
      <c r="C28" s="7" t="s">
        <v>21</v>
      </c>
      <c r="D28" s="8">
        <v>4</v>
      </c>
      <c r="E28" s="8">
        <v>4.88</v>
      </c>
      <c r="F28" s="8">
        <v>5</v>
      </c>
      <c r="G28" s="8">
        <v>6.1</v>
      </c>
      <c r="H28" s="8"/>
      <c r="I28" s="8"/>
      <c r="J28" s="8"/>
      <c r="K28" s="8"/>
      <c r="L28" s="8"/>
      <c r="M28" s="8"/>
      <c r="N28" s="8">
        <v>1</v>
      </c>
      <c r="O28" s="8">
        <v>1.22</v>
      </c>
      <c r="P28" s="8"/>
      <c r="Q28" s="8"/>
      <c r="R28" s="8"/>
      <c r="S28" s="8">
        <f>R28/B28%</f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5">
      <c r="A29" s="21" t="s">
        <v>29</v>
      </c>
      <c r="B29" s="23">
        <v>38</v>
      </c>
      <c r="C29" s="3" t="s">
        <v>19</v>
      </c>
      <c r="D29" s="2">
        <v>10</v>
      </c>
      <c r="E29" s="2">
        <v>26.32</v>
      </c>
      <c r="F29" s="2">
        <v>17</v>
      </c>
      <c r="G29" s="2">
        <v>44.74</v>
      </c>
      <c r="H29" s="2">
        <v>22</v>
      </c>
      <c r="I29" s="2">
        <v>57.89</v>
      </c>
      <c r="J29" s="2"/>
      <c r="K29" s="2"/>
      <c r="L29" s="2"/>
      <c r="M29" s="2"/>
      <c r="N29" s="2">
        <v>18</v>
      </c>
      <c r="O29" s="2">
        <v>47.37</v>
      </c>
      <c r="P29" s="2">
        <v>12</v>
      </c>
      <c r="Q29" s="2">
        <v>31.58</v>
      </c>
      <c r="R29" s="2">
        <v>22</v>
      </c>
      <c r="S29" s="12">
        <f>R29/B29%</f>
        <v>57.89473684210526</v>
      </c>
      <c r="T29" s="2">
        <v>23</v>
      </c>
      <c r="U29" s="2">
        <v>60.53</v>
      </c>
      <c r="V29" s="2">
        <v>18</v>
      </c>
      <c r="W29" s="2">
        <v>47.37</v>
      </c>
      <c r="X29" s="2">
        <v>24</v>
      </c>
      <c r="Y29" s="2">
        <v>63.16</v>
      </c>
      <c r="Z29" s="2">
        <v>16</v>
      </c>
      <c r="AA29" s="2">
        <v>42.11</v>
      </c>
      <c r="AB29" s="2">
        <v>24</v>
      </c>
      <c r="AC29" s="2">
        <v>63.16</v>
      </c>
    </row>
    <row r="30" spans="1:29" x14ac:dyDescent="0.35">
      <c r="A30" s="21" t="s">
        <v>29</v>
      </c>
      <c r="B30" s="24">
        <v>38</v>
      </c>
      <c r="C30" s="3" t="s">
        <v>20</v>
      </c>
      <c r="D30" s="2">
        <v>26</v>
      </c>
      <c r="E30" s="2">
        <v>68.42</v>
      </c>
      <c r="F30" s="2">
        <v>17</v>
      </c>
      <c r="G30" s="2">
        <v>44.74</v>
      </c>
      <c r="H30" s="2">
        <v>16</v>
      </c>
      <c r="I30" s="2">
        <v>42.11</v>
      </c>
      <c r="J30" s="2"/>
      <c r="K30" s="2"/>
      <c r="L30" s="2"/>
      <c r="M30" s="2"/>
      <c r="N30" s="2">
        <v>18</v>
      </c>
      <c r="O30" s="2">
        <v>47.37</v>
      </c>
      <c r="P30" s="2">
        <v>26</v>
      </c>
      <c r="Q30" s="2">
        <v>68.42</v>
      </c>
      <c r="R30" s="2">
        <v>16</v>
      </c>
      <c r="S30" s="12">
        <f>R30/B30%</f>
        <v>42.10526315789474</v>
      </c>
      <c r="T30" s="2">
        <v>15</v>
      </c>
      <c r="U30" s="2">
        <v>39.47</v>
      </c>
      <c r="V30" s="2">
        <v>20</v>
      </c>
      <c r="W30" s="2">
        <v>52.63</v>
      </c>
      <c r="X30" s="2">
        <v>14</v>
      </c>
      <c r="Y30" s="2">
        <v>36.840000000000003</v>
      </c>
      <c r="Z30" s="2">
        <v>22</v>
      </c>
      <c r="AA30" s="2">
        <v>57.89</v>
      </c>
      <c r="AB30" s="2">
        <v>14</v>
      </c>
      <c r="AC30" s="2">
        <v>36.840000000000003</v>
      </c>
    </row>
    <row r="31" spans="1:29" x14ac:dyDescent="0.35">
      <c r="A31" s="21" t="s">
        <v>29</v>
      </c>
      <c r="B31" s="24">
        <v>38</v>
      </c>
      <c r="C31" s="3" t="s">
        <v>21</v>
      </c>
      <c r="D31" s="2">
        <v>2</v>
      </c>
      <c r="E31" s="2">
        <v>5.26</v>
      </c>
      <c r="F31" s="2">
        <v>4</v>
      </c>
      <c r="G31" s="2">
        <v>10.53</v>
      </c>
      <c r="H31" s="2"/>
      <c r="I31" s="2"/>
      <c r="J31" s="2"/>
      <c r="K31" s="2"/>
      <c r="L31" s="2"/>
      <c r="M31" s="2"/>
      <c r="N31" s="2">
        <v>2</v>
      </c>
      <c r="O31" s="2">
        <v>5.26</v>
      </c>
      <c r="P31" s="2"/>
      <c r="Q31" s="2"/>
      <c r="R31" s="2"/>
      <c r="S31" s="12">
        <f>R31/B31%</f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35">
      <c r="A32" s="21" t="s">
        <v>30</v>
      </c>
      <c r="B32" s="23">
        <v>40</v>
      </c>
      <c r="C32" s="3" t="s">
        <v>19</v>
      </c>
      <c r="D32" s="2">
        <v>11</v>
      </c>
      <c r="E32" s="2">
        <v>27.5</v>
      </c>
      <c r="F32" s="2">
        <v>21</v>
      </c>
      <c r="G32" s="2">
        <v>52.5</v>
      </c>
      <c r="H32" s="2">
        <v>12</v>
      </c>
      <c r="I32" s="2">
        <v>30</v>
      </c>
      <c r="J32" s="2"/>
      <c r="K32" s="2"/>
      <c r="L32" s="2"/>
      <c r="M32" s="2"/>
      <c r="N32" s="2">
        <v>29</v>
      </c>
      <c r="O32" s="2">
        <v>72.5</v>
      </c>
      <c r="P32" s="2">
        <v>13</v>
      </c>
      <c r="Q32" s="2">
        <v>32.5</v>
      </c>
      <c r="R32" s="2">
        <v>23</v>
      </c>
      <c r="S32" s="12">
        <f>R32/B32%</f>
        <v>57.5</v>
      </c>
      <c r="T32" s="2">
        <v>23</v>
      </c>
      <c r="U32" s="2">
        <v>57.5</v>
      </c>
      <c r="V32" s="2">
        <v>20</v>
      </c>
      <c r="W32" s="2">
        <v>50</v>
      </c>
      <c r="X32" s="2">
        <v>12</v>
      </c>
      <c r="Y32" s="2">
        <v>30</v>
      </c>
      <c r="Z32" s="2">
        <v>14</v>
      </c>
      <c r="AA32" s="2">
        <v>35</v>
      </c>
      <c r="AB32" s="2">
        <v>25</v>
      </c>
      <c r="AC32" s="2">
        <v>62.5</v>
      </c>
    </row>
    <row r="33" spans="1:29" x14ac:dyDescent="0.35">
      <c r="A33" s="21" t="s">
        <v>30</v>
      </c>
      <c r="B33" s="24">
        <v>40</v>
      </c>
      <c r="C33" s="3" t="s">
        <v>20</v>
      </c>
      <c r="D33" s="2">
        <v>28</v>
      </c>
      <c r="E33" s="2">
        <v>70</v>
      </c>
      <c r="F33" s="2">
        <v>18</v>
      </c>
      <c r="G33" s="2">
        <v>45</v>
      </c>
      <c r="H33" s="2">
        <v>28</v>
      </c>
      <c r="I33" s="2">
        <v>70</v>
      </c>
      <c r="J33" s="2"/>
      <c r="K33" s="2"/>
      <c r="L33" s="2"/>
      <c r="M33" s="2"/>
      <c r="N33" s="2">
        <v>8</v>
      </c>
      <c r="O33" s="2">
        <v>20</v>
      </c>
      <c r="P33" s="2">
        <v>27</v>
      </c>
      <c r="Q33" s="2">
        <v>67.5</v>
      </c>
      <c r="R33" s="2">
        <v>17</v>
      </c>
      <c r="S33" s="12">
        <f>R33/B33%</f>
        <v>42.5</v>
      </c>
      <c r="T33" s="2">
        <v>17</v>
      </c>
      <c r="U33" s="2">
        <v>42.5</v>
      </c>
      <c r="V33" s="2">
        <v>20</v>
      </c>
      <c r="W33" s="2">
        <v>50</v>
      </c>
      <c r="X33" s="2">
        <v>28</v>
      </c>
      <c r="Y33" s="2">
        <v>70</v>
      </c>
      <c r="Z33" s="2">
        <v>26</v>
      </c>
      <c r="AA33" s="2">
        <v>65</v>
      </c>
      <c r="AB33" s="2">
        <v>15</v>
      </c>
      <c r="AC33" s="2">
        <v>37.5</v>
      </c>
    </row>
    <row r="34" spans="1:29" x14ac:dyDescent="0.35">
      <c r="A34" s="21" t="s">
        <v>30</v>
      </c>
      <c r="B34" s="24">
        <v>40</v>
      </c>
      <c r="C34" s="3" t="s">
        <v>21</v>
      </c>
      <c r="D34" s="2">
        <v>1</v>
      </c>
      <c r="E34" s="2">
        <v>2.5</v>
      </c>
      <c r="F34" s="2">
        <v>1</v>
      </c>
      <c r="G34" s="2">
        <v>2.5</v>
      </c>
      <c r="H34" s="2"/>
      <c r="I34" s="2"/>
      <c r="J34" s="2"/>
      <c r="K34" s="2"/>
      <c r="L34" s="2"/>
      <c r="M34" s="2"/>
      <c r="N34" s="2">
        <v>3</v>
      </c>
      <c r="O34" s="2">
        <v>7.5</v>
      </c>
      <c r="P34" s="2"/>
      <c r="Q34" s="2"/>
      <c r="R34" s="2"/>
      <c r="S34" s="12">
        <f>R34/B34%</f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35">
      <c r="A35" s="25" t="s">
        <v>31</v>
      </c>
      <c r="B35" s="26">
        <v>78</v>
      </c>
      <c r="C35" s="7" t="s">
        <v>19</v>
      </c>
      <c r="D35" s="8">
        <v>21</v>
      </c>
      <c r="E35" s="8">
        <v>26.92</v>
      </c>
      <c r="F35" s="8">
        <v>38</v>
      </c>
      <c r="G35" s="8">
        <v>48.72</v>
      </c>
      <c r="H35" s="8">
        <v>34</v>
      </c>
      <c r="I35" s="8">
        <v>43.59</v>
      </c>
      <c r="J35" s="8"/>
      <c r="K35" s="8"/>
      <c r="L35" s="8"/>
      <c r="M35" s="8"/>
      <c r="N35" s="8">
        <v>47</v>
      </c>
      <c r="O35" s="8">
        <v>60.26</v>
      </c>
      <c r="P35" s="8">
        <v>25</v>
      </c>
      <c r="Q35" s="8">
        <v>32.049999999999997</v>
      </c>
      <c r="R35" s="8">
        <v>45</v>
      </c>
      <c r="S35" s="8">
        <f>R35/B35%</f>
        <v>57.692307692307693</v>
      </c>
      <c r="T35" s="8">
        <v>46</v>
      </c>
      <c r="U35" s="8">
        <v>58.97</v>
      </c>
      <c r="V35" s="8">
        <v>38</v>
      </c>
      <c r="W35" s="8">
        <v>48.72</v>
      </c>
      <c r="X35" s="8">
        <v>36</v>
      </c>
      <c r="Y35" s="8">
        <v>46.15</v>
      </c>
      <c r="Z35" s="8">
        <v>30</v>
      </c>
      <c r="AA35" s="8">
        <v>38.46</v>
      </c>
      <c r="AB35" s="8">
        <v>49</v>
      </c>
      <c r="AC35" s="8">
        <v>62.82</v>
      </c>
    </row>
    <row r="36" spans="1:29" x14ac:dyDescent="0.35">
      <c r="A36" s="25" t="s">
        <v>31</v>
      </c>
      <c r="B36" s="27">
        <v>78</v>
      </c>
      <c r="C36" s="7" t="s">
        <v>20</v>
      </c>
      <c r="D36" s="8">
        <v>54</v>
      </c>
      <c r="E36" s="8">
        <v>69.23</v>
      </c>
      <c r="F36" s="8">
        <v>35</v>
      </c>
      <c r="G36" s="8">
        <v>44.87</v>
      </c>
      <c r="H36" s="8">
        <v>44</v>
      </c>
      <c r="I36" s="8">
        <v>56.41</v>
      </c>
      <c r="J36" s="8"/>
      <c r="K36" s="8"/>
      <c r="L36" s="8"/>
      <c r="M36" s="8"/>
      <c r="N36" s="8">
        <v>26</v>
      </c>
      <c r="O36" s="8">
        <v>33.33</v>
      </c>
      <c r="P36" s="8">
        <v>53</v>
      </c>
      <c r="Q36" s="8">
        <v>67.95</v>
      </c>
      <c r="R36" s="8">
        <v>33</v>
      </c>
      <c r="S36" s="8">
        <f>R36/B36%</f>
        <v>42.307692307692307</v>
      </c>
      <c r="T36" s="8">
        <v>32</v>
      </c>
      <c r="U36" s="8">
        <v>41.03</v>
      </c>
      <c r="V36" s="8">
        <v>40</v>
      </c>
      <c r="W36" s="8">
        <v>51.28</v>
      </c>
      <c r="X36" s="8">
        <v>42</v>
      </c>
      <c r="Y36" s="8">
        <v>53.85</v>
      </c>
      <c r="Z36" s="8">
        <v>48</v>
      </c>
      <c r="AA36" s="8">
        <v>61.54</v>
      </c>
      <c r="AB36" s="8">
        <v>29</v>
      </c>
      <c r="AC36" s="8">
        <v>37.18</v>
      </c>
    </row>
    <row r="37" spans="1:29" x14ac:dyDescent="0.35">
      <c r="A37" s="25" t="s">
        <v>31</v>
      </c>
      <c r="B37" s="27">
        <v>78</v>
      </c>
      <c r="C37" s="7" t="s">
        <v>21</v>
      </c>
      <c r="D37" s="8">
        <v>3</v>
      </c>
      <c r="E37" s="8">
        <v>3.85</v>
      </c>
      <c r="F37" s="8">
        <v>5</v>
      </c>
      <c r="G37" s="8">
        <v>6.41</v>
      </c>
      <c r="H37" s="8"/>
      <c r="I37" s="8"/>
      <c r="J37" s="8"/>
      <c r="K37" s="8"/>
      <c r="L37" s="8"/>
      <c r="M37" s="8"/>
      <c r="N37" s="8">
        <v>5</v>
      </c>
      <c r="O37" s="8">
        <v>6.41</v>
      </c>
      <c r="P37" s="8"/>
      <c r="Q37" s="8"/>
      <c r="R37" s="8"/>
      <c r="S37" s="8">
        <f>R37/B37%</f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5">
      <c r="A38" s="21" t="s">
        <v>32</v>
      </c>
      <c r="B38" s="23">
        <v>34</v>
      </c>
      <c r="C38" s="3" t="s">
        <v>19</v>
      </c>
      <c r="D38" s="2">
        <v>23</v>
      </c>
      <c r="E38" s="2">
        <v>67.650000000000006</v>
      </c>
      <c r="F38" s="2">
        <v>27</v>
      </c>
      <c r="G38" s="2">
        <v>79.41</v>
      </c>
      <c r="H38" s="2"/>
      <c r="I38" s="2"/>
      <c r="J38" s="2">
        <v>11</v>
      </c>
      <c r="K38" s="2">
        <v>32.35</v>
      </c>
      <c r="L38" s="2">
        <v>22</v>
      </c>
      <c r="M38" s="2">
        <v>64.709999999999994</v>
      </c>
      <c r="N38" s="2">
        <v>11</v>
      </c>
      <c r="O38" s="2">
        <v>32.35</v>
      </c>
      <c r="P38" s="2">
        <v>16</v>
      </c>
      <c r="Q38" s="2">
        <v>47.06</v>
      </c>
      <c r="R38" s="2">
        <v>27</v>
      </c>
      <c r="S38" s="12">
        <f>R38/B38%</f>
        <v>79.411764705882348</v>
      </c>
      <c r="T38" s="2">
        <v>21</v>
      </c>
      <c r="U38" s="2">
        <v>61.76</v>
      </c>
      <c r="V38" s="2">
        <v>18</v>
      </c>
      <c r="W38" s="2">
        <v>52.94</v>
      </c>
      <c r="X38" s="2">
        <v>24</v>
      </c>
      <c r="Y38" s="2">
        <v>70.59</v>
      </c>
      <c r="Z38" s="2">
        <v>13</v>
      </c>
      <c r="AA38" s="2">
        <v>38.24</v>
      </c>
      <c r="AB38" s="2">
        <v>22</v>
      </c>
      <c r="AC38" s="2">
        <v>64.709999999999994</v>
      </c>
    </row>
    <row r="39" spans="1:29" x14ac:dyDescent="0.35">
      <c r="A39" s="21" t="s">
        <v>32</v>
      </c>
      <c r="B39" s="24">
        <v>34</v>
      </c>
      <c r="C39" s="3" t="s">
        <v>20</v>
      </c>
      <c r="D39" s="2">
        <v>11</v>
      </c>
      <c r="E39" s="2">
        <v>32.35</v>
      </c>
      <c r="F39" s="2">
        <v>7</v>
      </c>
      <c r="G39" s="2">
        <v>20.59</v>
      </c>
      <c r="H39" s="2"/>
      <c r="I39" s="2"/>
      <c r="J39" s="2">
        <v>22</v>
      </c>
      <c r="K39" s="2">
        <v>64.709999999999994</v>
      </c>
      <c r="L39" s="2">
        <v>12</v>
      </c>
      <c r="M39" s="2">
        <v>35.29</v>
      </c>
      <c r="N39" s="2">
        <v>22</v>
      </c>
      <c r="O39" s="2">
        <v>64.709999999999994</v>
      </c>
      <c r="P39" s="2">
        <v>18</v>
      </c>
      <c r="Q39" s="2">
        <v>52.94</v>
      </c>
      <c r="R39" s="2">
        <v>7</v>
      </c>
      <c r="S39" s="12">
        <f>R39/B39%</f>
        <v>20.588235294117645</v>
      </c>
      <c r="T39" s="2">
        <v>13</v>
      </c>
      <c r="U39" s="2">
        <v>38.24</v>
      </c>
      <c r="V39" s="2">
        <v>16</v>
      </c>
      <c r="W39" s="2">
        <v>47.06</v>
      </c>
      <c r="X39" s="2">
        <v>10</v>
      </c>
      <c r="Y39" s="2">
        <v>29.41</v>
      </c>
      <c r="Z39" s="2">
        <v>21</v>
      </c>
      <c r="AA39" s="2">
        <v>61.76</v>
      </c>
      <c r="AB39" s="2">
        <v>12</v>
      </c>
      <c r="AC39" s="2">
        <v>35.29</v>
      </c>
    </row>
    <row r="40" spans="1:29" x14ac:dyDescent="0.35">
      <c r="A40" s="21" t="s">
        <v>32</v>
      </c>
      <c r="B40" s="24">
        <v>34</v>
      </c>
      <c r="C40" s="3" t="s">
        <v>21</v>
      </c>
      <c r="D40" s="2"/>
      <c r="E40" s="2"/>
      <c r="F40" s="2"/>
      <c r="G40" s="2"/>
      <c r="H40" s="2"/>
      <c r="I40" s="2"/>
      <c r="J40" s="2">
        <v>1</v>
      </c>
      <c r="K40" s="2">
        <v>2.94</v>
      </c>
      <c r="L40" s="2"/>
      <c r="M40" s="2"/>
      <c r="N40" s="2">
        <v>1</v>
      </c>
      <c r="O40" s="2">
        <v>2.94</v>
      </c>
      <c r="P40" s="2"/>
      <c r="Q40" s="2"/>
      <c r="R40" s="2"/>
      <c r="S40" s="12">
        <f>R40/B40%</f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35">
      <c r="A41" s="21" t="s">
        <v>33</v>
      </c>
      <c r="B41" s="23">
        <v>34</v>
      </c>
      <c r="C41" s="3" t="s">
        <v>19</v>
      </c>
      <c r="D41" s="2">
        <v>10</v>
      </c>
      <c r="E41" s="2">
        <v>29.41</v>
      </c>
      <c r="F41" s="2">
        <v>13</v>
      </c>
      <c r="G41" s="2">
        <v>38.24</v>
      </c>
      <c r="H41" s="2"/>
      <c r="I41" s="2"/>
      <c r="J41" s="2">
        <v>7</v>
      </c>
      <c r="K41" s="2">
        <v>20.59</v>
      </c>
      <c r="L41" s="2">
        <v>5</v>
      </c>
      <c r="M41" s="2">
        <v>14.71</v>
      </c>
      <c r="N41" s="2">
        <v>9</v>
      </c>
      <c r="O41" s="2">
        <v>26.47</v>
      </c>
      <c r="P41" s="2">
        <v>12</v>
      </c>
      <c r="Q41" s="2">
        <v>35.29</v>
      </c>
      <c r="R41" s="2">
        <v>22</v>
      </c>
      <c r="S41" s="12">
        <f>R41/B41%</f>
        <v>64.705882352941174</v>
      </c>
      <c r="T41" s="2">
        <v>20</v>
      </c>
      <c r="U41" s="2">
        <v>58.82</v>
      </c>
      <c r="V41" s="2">
        <v>17</v>
      </c>
      <c r="W41" s="2">
        <v>50</v>
      </c>
      <c r="X41" s="2">
        <v>18</v>
      </c>
      <c r="Y41" s="2">
        <v>52.94</v>
      </c>
      <c r="Z41" s="2">
        <v>14</v>
      </c>
      <c r="AA41" s="2">
        <v>41.18</v>
      </c>
      <c r="AB41" s="2">
        <v>13</v>
      </c>
      <c r="AC41" s="2">
        <v>38.24</v>
      </c>
    </row>
    <row r="42" spans="1:29" x14ac:dyDescent="0.35">
      <c r="A42" s="21" t="s">
        <v>33</v>
      </c>
      <c r="B42" s="24">
        <v>34</v>
      </c>
      <c r="C42" s="3" t="s">
        <v>20</v>
      </c>
      <c r="D42" s="2">
        <v>24</v>
      </c>
      <c r="E42" s="2">
        <v>70.59</v>
      </c>
      <c r="F42" s="2">
        <v>21</v>
      </c>
      <c r="G42" s="2">
        <v>61.76</v>
      </c>
      <c r="H42" s="2"/>
      <c r="I42" s="2"/>
      <c r="J42" s="2">
        <v>24</v>
      </c>
      <c r="K42" s="2">
        <v>70.59</v>
      </c>
      <c r="L42" s="2">
        <v>29</v>
      </c>
      <c r="M42" s="2">
        <v>85.29</v>
      </c>
      <c r="N42" s="2">
        <v>24</v>
      </c>
      <c r="O42" s="2">
        <v>70.59</v>
      </c>
      <c r="P42" s="2">
        <v>22</v>
      </c>
      <c r="Q42" s="2">
        <v>64.709999999999994</v>
      </c>
      <c r="R42" s="2">
        <v>12</v>
      </c>
      <c r="S42" s="12">
        <f>R42/B42%</f>
        <v>35.294117647058819</v>
      </c>
      <c r="T42" s="2">
        <v>14</v>
      </c>
      <c r="U42" s="2">
        <v>41.18</v>
      </c>
      <c r="V42" s="2">
        <v>17</v>
      </c>
      <c r="W42" s="2">
        <v>50</v>
      </c>
      <c r="X42" s="2">
        <v>16</v>
      </c>
      <c r="Y42" s="2">
        <v>47.06</v>
      </c>
      <c r="Z42" s="2">
        <v>20</v>
      </c>
      <c r="AA42" s="2">
        <v>58.82</v>
      </c>
      <c r="AB42" s="2">
        <v>21</v>
      </c>
      <c r="AC42" s="2">
        <v>61.76</v>
      </c>
    </row>
    <row r="43" spans="1:29" x14ac:dyDescent="0.35">
      <c r="A43" s="21" t="s">
        <v>33</v>
      </c>
      <c r="B43" s="24">
        <v>34</v>
      </c>
      <c r="C43" s="3" t="s">
        <v>21</v>
      </c>
      <c r="D43" s="2"/>
      <c r="E43" s="2"/>
      <c r="F43" s="2"/>
      <c r="G43" s="2"/>
      <c r="H43" s="2"/>
      <c r="I43" s="2"/>
      <c r="J43" s="2">
        <v>3</v>
      </c>
      <c r="K43" s="2">
        <v>8.82</v>
      </c>
      <c r="L43" s="2"/>
      <c r="M43" s="2"/>
      <c r="N43" s="2">
        <v>1</v>
      </c>
      <c r="O43" s="2">
        <v>2.94</v>
      </c>
      <c r="P43" s="2"/>
      <c r="Q43" s="2"/>
      <c r="R43" s="2"/>
      <c r="S43" s="12">
        <f>R43/B43%</f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35">
      <c r="A44" s="25" t="s">
        <v>34</v>
      </c>
      <c r="B44" s="26">
        <v>68</v>
      </c>
      <c r="C44" s="7" t="s">
        <v>19</v>
      </c>
      <c r="D44" s="8">
        <v>33</v>
      </c>
      <c r="E44" s="8">
        <v>48.53</v>
      </c>
      <c r="F44" s="8">
        <v>40</v>
      </c>
      <c r="G44" s="8">
        <v>58.82</v>
      </c>
      <c r="H44" s="8"/>
      <c r="I44" s="8"/>
      <c r="J44" s="8">
        <v>18</v>
      </c>
      <c r="K44" s="8">
        <v>26.47</v>
      </c>
      <c r="L44" s="8">
        <v>27</v>
      </c>
      <c r="M44" s="8">
        <v>39.71</v>
      </c>
      <c r="N44" s="8">
        <v>20</v>
      </c>
      <c r="O44" s="8">
        <v>29.41</v>
      </c>
      <c r="P44" s="8">
        <v>28</v>
      </c>
      <c r="Q44" s="8">
        <v>41.18</v>
      </c>
      <c r="R44" s="8">
        <v>49</v>
      </c>
      <c r="S44" s="8">
        <f>R44/B44%</f>
        <v>72.058823529411754</v>
      </c>
      <c r="T44" s="8">
        <v>41</v>
      </c>
      <c r="U44" s="8">
        <v>60.29</v>
      </c>
      <c r="V44" s="8">
        <v>35</v>
      </c>
      <c r="W44" s="8">
        <v>51.47</v>
      </c>
      <c r="X44" s="8">
        <v>42</v>
      </c>
      <c r="Y44" s="8">
        <v>61.76</v>
      </c>
      <c r="Z44" s="8">
        <v>27</v>
      </c>
      <c r="AA44" s="8">
        <v>39.71</v>
      </c>
      <c r="AB44" s="8">
        <v>35</v>
      </c>
      <c r="AC44" s="8">
        <v>51.47</v>
      </c>
    </row>
    <row r="45" spans="1:29" x14ac:dyDescent="0.35">
      <c r="A45" s="25" t="s">
        <v>34</v>
      </c>
      <c r="B45" s="27">
        <v>68</v>
      </c>
      <c r="C45" s="7" t="s">
        <v>20</v>
      </c>
      <c r="D45" s="8">
        <v>35</v>
      </c>
      <c r="E45" s="8">
        <v>51.47</v>
      </c>
      <c r="F45" s="8">
        <v>28</v>
      </c>
      <c r="G45" s="8">
        <v>41.18</v>
      </c>
      <c r="H45" s="8"/>
      <c r="I45" s="8"/>
      <c r="J45" s="8">
        <v>46</v>
      </c>
      <c r="K45" s="8">
        <v>67.650000000000006</v>
      </c>
      <c r="L45" s="8">
        <v>41</v>
      </c>
      <c r="M45" s="8">
        <v>60.29</v>
      </c>
      <c r="N45" s="8">
        <v>46</v>
      </c>
      <c r="O45" s="8">
        <v>67.650000000000006</v>
      </c>
      <c r="P45" s="8">
        <v>40</v>
      </c>
      <c r="Q45" s="8">
        <v>58.82</v>
      </c>
      <c r="R45" s="8">
        <v>19</v>
      </c>
      <c r="S45" s="8">
        <f>R45/B45%</f>
        <v>27.941176470588232</v>
      </c>
      <c r="T45" s="8">
        <v>27</v>
      </c>
      <c r="U45" s="8">
        <v>39.71</v>
      </c>
      <c r="V45" s="8">
        <v>33</v>
      </c>
      <c r="W45" s="8">
        <v>48.53</v>
      </c>
      <c r="X45" s="8">
        <v>26</v>
      </c>
      <c r="Y45" s="8">
        <v>38.24</v>
      </c>
      <c r="Z45" s="8">
        <v>41</v>
      </c>
      <c r="AA45" s="8">
        <v>60.29</v>
      </c>
      <c r="AB45" s="8">
        <v>33</v>
      </c>
      <c r="AC45" s="8">
        <v>48.53</v>
      </c>
    </row>
    <row r="46" spans="1:29" x14ac:dyDescent="0.35">
      <c r="A46" s="25" t="s">
        <v>34</v>
      </c>
      <c r="B46" s="27">
        <v>68</v>
      </c>
      <c r="C46" s="7" t="s">
        <v>21</v>
      </c>
      <c r="D46" s="8"/>
      <c r="E46" s="8"/>
      <c r="F46" s="8"/>
      <c r="G46" s="8"/>
      <c r="H46" s="8"/>
      <c r="I46" s="8"/>
      <c r="J46" s="8">
        <v>4</v>
      </c>
      <c r="K46" s="8">
        <v>5.88</v>
      </c>
      <c r="L46" s="8"/>
      <c r="M46" s="8"/>
      <c r="N46" s="8">
        <v>2</v>
      </c>
      <c r="O46" s="8">
        <v>2.94</v>
      </c>
      <c r="P46" s="8"/>
      <c r="Q46" s="8"/>
      <c r="R46" s="8"/>
      <c r="S46" s="8">
        <f>R46/B46%</f>
        <v>0</v>
      </c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5">
      <c r="A47" s="21" t="s">
        <v>35</v>
      </c>
      <c r="B47" s="22">
        <v>36</v>
      </c>
      <c r="C47" s="10" t="s">
        <v>19</v>
      </c>
      <c r="D47" s="12">
        <v>10</v>
      </c>
      <c r="E47" s="12">
        <v>27.78</v>
      </c>
      <c r="F47" s="12">
        <v>6</v>
      </c>
      <c r="G47" s="12">
        <v>16.670000000000002</v>
      </c>
      <c r="H47" s="12"/>
      <c r="I47" s="12"/>
      <c r="J47" s="12">
        <v>15</v>
      </c>
      <c r="K47" s="12">
        <v>41.67</v>
      </c>
      <c r="L47" s="12">
        <v>7</v>
      </c>
      <c r="M47" s="12">
        <v>19.440000000000001</v>
      </c>
      <c r="N47" s="12">
        <v>12</v>
      </c>
      <c r="O47" s="12">
        <v>33.33</v>
      </c>
      <c r="P47" s="12"/>
      <c r="Q47" s="12"/>
      <c r="R47" s="12">
        <v>25</v>
      </c>
      <c r="S47" s="10">
        <v>69.44</v>
      </c>
      <c r="T47" s="12">
        <v>19</v>
      </c>
      <c r="U47" s="12">
        <v>52.78</v>
      </c>
      <c r="V47" s="12">
        <v>17</v>
      </c>
      <c r="W47" s="12">
        <v>47.22</v>
      </c>
      <c r="X47" s="12"/>
      <c r="Y47" s="12"/>
      <c r="Z47" s="12">
        <v>8</v>
      </c>
      <c r="AA47" s="12">
        <v>22.22</v>
      </c>
      <c r="AB47" s="12">
        <v>12</v>
      </c>
      <c r="AC47" s="12">
        <v>33.33</v>
      </c>
    </row>
    <row r="48" spans="1:29" x14ac:dyDescent="0.35">
      <c r="A48" s="21" t="s">
        <v>35</v>
      </c>
      <c r="B48" s="22">
        <v>36</v>
      </c>
      <c r="C48" s="10" t="s">
        <v>20</v>
      </c>
      <c r="D48" s="12">
        <v>25</v>
      </c>
      <c r="E48" s="12">
        <v>69.44</v>
      </c>
      <c r="F48" s="12">
        <v>28</v>
      </c>
      <c r="G48" s="12">
        <v>77.78</v>
      </c>
      <c r="H48" s="12"/>
      <c r="I48" s="12"/>
      <c r="J48" s="12">
        <v>21</v>
      </c>
      <c r="K48" s="12">
        <v>58.33</v>
      </c>
      <c r="L48" s="12">
        <v>29</v>
      </c>
      <c r="M48" s="12">
        <v>80.56</v>
      </c>
      <c r="N48" s="12">
        <v>21</v>
      </c>
      <c r="O48" s="12">
        <v>58.33</v>
      </c>
      <c r="P48" s="12"/>
      <c r="Q48" s="12"/>
      <c r="R48" s="12">
        <v>11</v>
      </c>
      <c r="S48" s="10">
        <v>30.56</v>
      </c>
      <c r="T48" s="12">
        <v>17</v>
      </c>
      <c r="U48" s="12">
        <v>47.22</v>
      </c>
      <c r="V48" s="12">
        <v>19</v>
      </c>
      <c r="W48" s="12">
        <v>52.78</v>
      </c>
      <c r="X48" s="12"/>
      <c r="Y48" s="12"/>
      <c r="Z48" s="12">
        <v>28</v>
      </c>
      <c r="AA48" s="12">
        <v>77.78</v>
      </c>
      <c r="AB48" s="12">
        <v>24</v>
      </c>
      <c r="AC48" s="12">
        <v>66.67</v>
      </c>
    </row>
    <row r="49" spans="1:29" x14ac:dyDescent="0.35">
      <c r="A49" s="21" t="s">
        <v>35</v>
      </c>
      <c r="B49" s="22">
        <v>36</v>
      </c>
      <c r="C49" s="10" t="s">
        <v>21</v>
      </c>
      <c r="D49" s="12">
        <v>1</v>
      </c>
      <c r="E49" s="12">
        <v>2.78</v>
      </c>
      <c r="F49" s="12">
        <v>2</v>
      </c>
      <c r="G49" s="12">
        <v>5.56</v>
      </c>
      <c r="H49" s="12"/>
      <c r="I49" s="12"/>
      <c r="J49" s="12"/>
      <c r="K49" s="12"/>
      <c r="L49" s="12"/>
      <c r="M49" s="12"/>
      <c r="N49" s="12">
        <v>3</v>
      </c>
      <c r="O49" s="12">
        <v>8.33</v>
      </c>
      <c r="P49" s="12"/>
      <c r="Q49" s="12"/>
      <c r="R49" s="12"/>
      <c r="S49" s="10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35">
      <c r="A50" s="21" t="s">
        <v>36</v>
      </c>
      <c r="B50" s="23">
        <v>34</v>
      </c>
      <c r="C50" s="6" t="s">
        <v>19</v>
      </c>
      <c r="D50" s="12">
        <v>5</v>
      </c>
      <c r="E50" s="12">
        <v>14.71</v>
      </c>
      <c r="F50" s="12">
        <v>6</v>
      </c>
      <c r="G50" s="12">
        <v>17.649999999999999</v>
      </c>
      <c r="H50" s="12"/>
      <c r="I50" s="12"/>
      <c r="J50" s="12">
        <v>17</v>
      </c>
      <c r="K50" s="12">
        <v>50</v>
      </c>
      <c r="L50" s="12">
        <v>16</v>
      </c>
      <c r="M50" s="12">
        <v>47.06</v>
      </c>
      <c r="N50" s="12">
        <v>11</v>
      </c>
      <c r="O50" s="12">
        <v>32.35</v>
      </c>
      <c r="P50" s="12"/>
      <c r="Q50" s="12"/>
      <c r="R50" s="12">
        <v>23</v>
      </c>
      <c r="S50" s="10">
        <v>67.650000000000006</v>
      </c>
      <c r="T50" s="12">
        <v>21</v>
      </c>
      <c r="U50" s="12">
        <v>61.76</v>
      </c>
      <c r="V50" s="12">
        <v>17</v>
      </c>
      <c r="W50" s="12">
        <v>50</v>
      </c>
      <c r="X50" s="12"/>
      <c r="Y50" s="12"/>
      <c r="Z50" s="12">
        <v>11</v>
      </c>
      <c r="AA50" s="12">
        <v>32.35</v>
      </c>
      <c r="AB50" s="12">
        <v>20</v>
      </c>
      <c r="AC50" s="12">
        <v>58.82</v>
      </c>
    </row>
    <row r="51" spans="1:29" x14ac:dyDescent="0.35">
      <c r="A51" s="21" t="s">
        <v>36</v>
      </c>
      <c r="B51" s="24">
        <v>34</v>
      </c>
      <c r="C51" s="10" t="s">
        <v>20</v>
      </c>
      <c r="D51" s="12">
        <v>27</v>
      </c>
      <c r="E51" s="12">
        <v>79.41</v>
      </c>
      <c r="F51" s="12">
        <v>26</v>
      </c>
      <c r="G51" s="12">
        <v>76.47</v>
      </c>
      <c r="H51" s="12"/>
      <c r="I51" s="12"/>
      <c r="J51" s="12">
        <v>17</v>
      </c>
      <c r="K51" s="12">
        <v>50</v>
      </c>
      <c r="L51" s="12">
        <v>18</v>
      </c>
      <c r="M51" s="12">
        <v>52.94</v>
      </c>
      <c r="N51" s="12">
        <v>21</v>
      </c>
      <c r="O51" s="12">
        <v>61.76</v>
      </c>
      <c r="P51" s="12"/>
      <c r="Q51" s="12"/>
      <c r="R51" s="12">
        <v>11</v>
      </c>
      <c r="S51" s="10">
        <v>32.35</v>
      </c>
      <c r="T51" s="12">
        <v>13</v>
      </c>
      <c r="U51" s="12">
        <v>38.24</v>
      </c>
      <c r="V51" s="12">
        <v>17</v>
      </c>
      <c r="W51" s="12">
        <v>50</v>
      </c>
      <c r="X51" s="12"/>
      <c r="Y51" s="12"/>
      <c r="Z51" s="12">
        <v>23</v>
      </c>
      <c r="AA51" s="12">
        <v>67.650000000000006</v>
      </c>
      <c r="AB51" s="12">
        <v>14</v>
      </c>
      <c r="AC51" s="12">
        <v>41.18</v>
      </c>
    </row>
    <row r="52" spans="1:29" x14ac:dyDescent="0.35">
      <c r="A52" s="21" t="s">
        <v>36</v>
      </c>
      <c r="B52" s="24">
        <v>34</v>
      </c>
      <c r="C52" s="10" t="s">
        <v>21</v>
      </c>
      <c r="D52" s="12">
        <v>2</v>
      </c>
      <c r="E52" s="12">
        <v>5.88</v>
      </c>
      <c r="F52" s="12">
        <v>2</v>
      </c>
      <c r="G52" s="12">
        <v>5.88</v>
      </c>
      <c r="H52" s="12"/>
      <c r="I52" s="12"/>
      <c r="J52" s="12"/>
      <c r="K52" s="12"/>
      <c r="L52" s="12"/>
      <c r="M52" s="12"/>
      <c r="N52" s="12">
        <v>2</v>
      </c>
      <c r="O52" s="12">
        <v>5.88</v>
      </c>
      <c r="P52" s="12"/>
      <c r="Q52" s="12"/>
      <c r="R52" s="12"/>
      <c r="S52" s="10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35">
      <c r="A53" s="25" t="s">
        <v>37</v>
      </c>
      <c r="B53" s="26">
        <v>70</v>
      </c>
      <c r="C53" s="11" t="s">
        <v>19</v>
      </c>
      <c r="D53" s="8">
        <v>15</v>
      </c>
      <c r="E53" s="8">
        <v>21.43</v>
      </c>
      <c r="F53" s="8">
        <v>12</v>
      </c>
      <c r="G53" s="8">
        <v>17.14</v>
      </c>
      <c r="H53" s="12"/>
      <c r="I53" s="12"/>
      <c r="J53" s="8">
        <v>32</v>
      </c>
      <c r="K53" s="8">
        <v>45.71</v>
      </c>
      <c r="L53" s="8">
        <v>23</v>
      </c>
      <c r="M53" s="8">
        <v>32.86</v>
      </c>
      <c r="N53" s="8">
        <v>23</v>
      </c>
      <c r="O53" s="8">
        <v>32.86</v>
      </c>
      <c r="P53" s="12"/>
      <c r="Q53" s="12"/>
      <c r="R53" s="8">
        <v>48</v>
      </c>
      <c r="S53" s="11">
        <v>68.569999999999993</v>
      </c>
      <c r="T53" s="8">
        <v>40</v>
      </c>
      <c r="U53" s="8">
        <v>57.14</v>
      </c>
      <c r="V53" s="8">
        <v>34</v>
      </c>
      <c r="W53" s="8">
        <v>48.57</v>
      </c>
      <c r="X53" s="12"/>
      <c r="Y53" s="12"/>
      <c r="Z53" s="8">
        <v>19</v>
      </c>
      <c r="AA53" s="8">
        <v>27.14</v>
      </c>
      <c r="AB53" s="8">
        <v>32</v>
      </c>
      <c r="AC53" s="8">
        <v>45.71</v>
      </c>
    </row>
    <row r="54" spans="1:29" x14ac:dyDescent="0.35">
      <c r="A54" s="25" t="s">
        <v>37</v>
      </c>
      <c r="B54" s="27">
        <v>70</v>
      </c>
      <c r="C54" s="11" t="s">
        <v>20</v>
      </c>
      <c r="D54" s="8">
        <v>52</v>
      </c>
      <c r="E54" s="8">
        <v>74.290000000000006</v>
      </c>
      <c r="F54" s="8">
        <v>54</v>
      </c>
      <c r="G54" s="8">
        <v>77.14</v>
      </c>
      <c r="H54" s="12"/>
      <c r="I54" s="12"/>
      <c r="J54" s="8">
        <v>38</v>
      </c>
      <c r="K54" s="8">
        <v>54.29</v>
      </c>
      <c r="L54" s="8">
        <v>47</v>
      </c>
      <c r="M54" s="8">
        <v>67.14</v>
      </c>
      <c r="N54" s="8">
        <v>42</v>
      </c>
      <c r="O54" s="8">
        <v>60</v>
      </c>
      <c r="P54" s="12"/>
      <c r="Q54" s="12"/>
      <c r="R54" s="8">
        <v>22</v>
      </c>
      <c r="S54" s="11">
        <v>31.43</v>
      </c>
      <c r="T54" s="8">
        <v>30</v>
      </c>
      <c r="U54" s="8">
        <v>42.86</v>
      </c>
      <c r="V54" s="8">
        <v>36</v>
      </c>
      <c r="W54" s="8">
        <v>51.43</v>
      </c>
      <c r="X54" s="12"/>
      <c r="Y54" s="12"/>
      <c r="Z54" s="8">
        <v>51</v>
      </c>
      <c r="AA54" s="8">
        <v>72.86</v>
      </c>
      <c r="AB54" s="8">
        <v>38</v>
      </c>
      <c r="AC54" s="8">
        <v>54.29</v>
      </c>
    </row>
    <row r="55" spans="1:29" x14ac:dyDescent="0.35">
      <c r="A55" s="25" t="s">
        <v>37</v>
      </c>
      <c r="B55" s="27">
        <v>70</v>
      </c>
      <c r="C55" s="11" t="s">
        <v>21</v>
      </c>
      <c r="D55" s="8">
        <v>3</v>
      </c>
      <c r="E55" s="8">
        <v>4.29</v>
      </c>
      <c r="F55" s="8">
        <v>4</v>
      </c>
      <c r="G55" s="8">
        <v>5.71</v>
      </c>
      <c r="H55" s="12"/>
      <c r="I55" s="12"/>
      <c r="J55" s="8"/>
      <c r="K55" s="8"/>
      <c r="L55" s="8"/>
      <c r="M55" s="8"/>
      <c r="N55" s="8">
        <v>5</v>
      </c>
      <c r="O55" s="8">
        <v>7.14</v>
      </c>
      <c r="P55" s="12"/>
      <c r="Q55" s="12"/>
      <c r="R55" s="8"/>
      <c r="S55" s="11"/>
      <c r="T55" s="8"/>
      <c r="U55" s="8"/>
      <c r="V55" s="8"/>
      <c r="W55" s="8"/>
      <c r="X55" s="12"/>
      <c r="Y55" s="12"/>
      <c r="Z55" s="8"/>
      <c r="AA55" s="8"/>
      <c r="AB55" s="8"/>
      <c r="AC55" s="8"/>
    </row>
    <row r="56" spans="1:29" x14ac:dyDescent="0.35">
      <c r="A56" s="29" t="s">
        <v>39</v>
      </c>
      <c r="B56" s="30">
        <f>(SUM(B14,B26,B35,B44,B53))</f>
        <v>378</v>
      </c>
      <c r="C56" s="31" t="s">
        <v>19</v>
      </c>
      <c r="D56" s="32">
        <f>SUM(D14,D26,D35,D44,D53)</f>
        <v>159</v>
      </c>
      <c r="E56" s="32">
        <f>D56/B56%</f>
        <v>42.063492063492063</v>
      </c>
      <c r="F56" s="32">
        <f>SUM(F14,F26,F35,F44,F53)</f>
        <v>201</v>
      </c>
      <c r="G56" s="32">
        <f>F56/B56%</f>
        <v>53.174603174603178</v>
      </c>
      <c r="H56" s="32">
        <f>SUM(H14,H26,H35,H44,H53)</f>
        <v>144</v>
      </c>
      <c r="I56" s="33"/>
      <c r="J56" s="32">
        <f>SUM(J14,J26,J35,J44,J53)</f>
        <v>50</v>
      </c>
      <c r="K56" s="32">
        <f>J56/138%</f>
        <v>36.231884057971016</v>
      </c>
      <c r="L56" s="32">
        <f>SUM(L14,L26,L35,L44,L53)</f>
        <v>50</v>
      </c>
      <c r="M56" s="32">
        <f>L56/138%</f>
        <v>36.231884057971016</v>
      </c>
      <c r="N56" s="32">
        <f>SUM(N14,N26,N35,N44,N53)</f>
        <v>162</v>
      </c>
      <c r="O56" s="32">
        <f>N56/378%</f>
        <v>42.857142857142861</v>
      </c>
      <c r="P56" s="32">
        <f>SUM(P14,P26,P35,P44,P53)</f>
        <v>53</v>
      </c>
      <c r="Q56" s="33"/>
      <c r="R56" s="32">
        <f>SUM(R14,R26,R35,R44,R53)</f>
        <v>231</v>
      </c>
      <c r="S56" s="32">
        <f>R56/378%</f>
        <v>61.111111111111114</v>
      </c>
      <c r="T56" s="32">
        <f>SUM(T14,T26,T35,T44,T53)</f>
        <v>233</v>
      </c>
      <c r="U56" s="32">
        <f>T56/378%</f>
        <v>61.640211640211646</v>
      </c>
      <c r="V56" s="32">
        <f>SUM(V14,V26,V35,V44,V53)</f>
        <v>191</v>
      </c>
      <c r="W56" s="32">
        <f>V56/378%</f>
        <v>50.529100529100532</v>
      </c>
      <c r="X56" s="32">
        <f>SUM(X14,X26,X35,X44,X53)</f>
        <v>173</v>
      </c>
      <c r="Y56" s="33"/>
      <c r="Z56" s="32">
        <f>SUM(Z14,Z26,Z35,Z44,Z53)</f>
        <v>196</v>
      </c>
      <c r="AA56" s="32">
        <f>Z56/378%</f>
        <v>51.851851851851855</v>
      </c>
      <c r="AB56" s="32">
        <f>SUM(AB14,AB26,AB35,AB44,AB53)</f>
        <v>200</v>
      </c>
      <c r="AC56" s="32">
        <f>AB56/378%</f>
        <v>52.910052910052912</v>
      </c>
    </row>
    <row r="57" spans="1:29" x14ac:dyDescent="0.35">
      <c r="A57" s="29" t="s">
        <v>37</v>
      </c>
      <c r="B57" s="34">
        <v>70</v>
      </c>
      <c r="C57" s="31" t="s">
        <v>20</v>
      </c>
      <c r="D57" s="32">
        <f>SUM(D15,D27,D36,D45,D54)</f>
        <v>206</v>
      </c>
      <c r="E57" s="32">
        <f>D57/B57%</f>
        <v>294.28571428571428</v>
      </c>
      <c r="F57" s="32">
        <f>SUM(F15,F27,F36,F45,F54)</f>
        <v>162</v>
      </c>
      <c r="G57" s="32">
        <f>F57/B57%</f>
        <v>231.42857142857144</v>
      </c>
      <c r="H57" s="32">
        <f>SUM(H15,H27,H36,H45,H54)</f>
        <v>96</v>
      </c>
      <c r="I57" s="33"/>
      <c r="J57" s="32">
        <f>SUM(J15,J27,J36,J45,J54)</f>
        <v>84</v>
      </c>
      <c r="K57" s="32">
        <f>J57/138%</f>
        <v>60.869565217391312</v>
      </c>
      <c r="L57" s="32">
        <f>SUM(L15,L27,L36,L45,L54)</f>
        <v>88</v>
      </c>
      <c r="M57" s="32">
        <f>L57/138%</f>
        <v>63.768115942028992</v>
      </c>
      <c r="N57" s="32">
        <f>SUM(N15,N27,N36,N45,N54)</f>
        <v>200</v>
      </c>
      <c r="O57" s="32">
        <f t="shared" ref="O57:O58" si="0">N57/378%</f>
        <v>52.910052910052912</v>
      </c>
      <c r="P57" s="32">
        <f>SUM(P15,P27,P36,P45,P54)</f>
        <v>93</v>
      </c>
      <c r="Q57" s="33"/>
      <c r="R57" s="32">
        <f>SUM(R15,R27,R36,R45,R54)</f>
        <v>146</v>
      </c>
      <c r="S57" s="32">
        <f t="shared" ref="S57:S58" si="1">R57/378%</f>
        <v>38.624338624338627</v>
      </c>
      <c r="T57" s="32">
        <f>SUM(T15,T27,T36,T45,T54)</f>
        <v>145</v>
      </c>
      <c r="U57" s="32">
        <f t="shared" ref="U57:U58" si="2">T57/378%</f>
        <v>38.359788359788361</v>
      </c>
      <c r="V57" s="32">
        <f>SUM(V15,V27,V36,V45,V54)</f>
        <v>187</v>
      </c>
      <c r="W57" s="32">
        <f t="shared" ref="W57:W58" si="3">V57/378%</f>
        <v>49.470899470899475</v>
      </c>
      <c r="X57" s="32">
        <f>SUM(X15,X27,X36,X45,X54)</f>
        <v>135</v>
      </c>
      <c r="Y57" s="33"/>
      <c r="Z57" s="32">
        <f>SUM(Z15,Z27,Z36,Z45,Z54)</f>
        <v>182</v>
      </c>
      <c r="AA57" s="32">
        <f t="shared" ref="AA57:AA58" si="4">Z57/378%</f>
        <v>48.148148148148152</v>
      </c>
      <c r="AB57" s="32">
        <f>SUM(AB15,AB27,AB36,AB45,AB54)</f>
        <v>178</v>
      </c>
      <c r="AC57" s="32">
        <f t="shared" ref="AC57:AC58" si="5">AB57/378%</f>
        <v>47.089947089947096</v>
      </c>
    </row>
    <row r="58" spans="1:29" x14ac:dyDescent="0.35">
      <c r="A58" s="29" t="s">
        <v>37</v>
      </c>
      <c r="B58" s="34">
        <v>70</v>
      </c>
      <c r="C58" s="31" t="s">
        <v>21</v>
      </c>
      <c r="D58" s="32">
        <f>SUM(D16,D28,D37,D46,D55)</f>
        <v>13</v>
      </c>
      <c r="E58" s="32">
        <f>D58/B58%</f>
        <v>18.571428571428573</v>
      </c>
      <c r="F58" s="32">
        <f>SUM(F16,F28,F37,F46,F55)</f>
        <v>15</v>
      </c>
      <c r="G58" s="32">
        <f>F58/B58%</f>
        <v>21.428571428571431</v>
      </c>
      <c r="H58" s="32">
        <f>SUM(H16,H28,H37,H46,H55)</f>
        <v>0</v>
      </c>
      <c r="I58" s="33"/>
      <c r="J58" s="32">
        <f>SUM(J16,J28,J37,J46,J55)</f>
        <v>4</v>
      </c>
      <c r="K58" s="32">
        <f>J58/138%</f>
        <v>2.8985507246376816</v>
      </c>
      <c r="L58" s="32">
        <f>SUM(L16,L28,L37,L46,L55)</f>
        <v>0</v>
      </c>
      <c r="M58" s="32">
        <f>L58/138%</f>
        <v>0</v>
      </c>
      <c r="N58" s="32">
        <f>SUM(N16,N28,N37,N46,N55)</f>
        <v>16</v>
      </c>
      <c r="O58" s="32">
        <f t="shared" si="0"/>
        <v>4.2328042328042335</v>
      </c>
      <c r="P58" s="32">
        <f>SUM(P16,P28,P37,P46,P55)</f>
        <v>0</v>
      </c>
      <c r="Q58" s="33"/>
      <c r="R58" s="32">
        <f>SUM(R16,R28,R37,R46,R55)</f>
        <v>1</v>
      </c>
      <c r="S58" s="32">
        <f t="shared" si="1"/>
        <v>0.26455026455026459</v>
      </c>
      <c r="T58" s="32">
        <f>SUM(T16,T28,T37,T46,T55)</f>
        <v>0</v>
      </c>
      <c r="U58" s="32">
        <f t="shared" si="2"/>
        <v>0</v>
      </c>
      <c r="V58" s="32">
        <f>SUM(V16,V28,V37,V46,V55)</f>
        <v>0</v>
      </c>
      <c r="W58" s="32">
        <f t="shared" si="3"/>
        <v>0</v>
      </c>
      <c r="X58" s="32">
        <f>SUM(X16,X28,X37,X46,X55)</f>
        <v>0</v>
      </c>
      <c r="Y58" s="33"/>
      <c r="Z58" s="32">
        <f>SUM(Z16,Z28,Z37,Z46,Z55)</f>
        <v>0</v>
      </c>
      <c r="AA58" s="32">
        <f t="shared" si="4"/>
        <v>0</v>
      </c>
      <c r="AB58" s="32">
        <f>SUM(AB16,AB28,AB37,AB46,AB55)</f>
        <v>0</v>
      </c>
      <c r="AC58" s="32">
        <f t="shared" si="5"/>
        <v>0</v>
      </c>
    </row>
    <row r="60" spans="1:29" x14ac:dyDescent="0.35">
      <c r="J60" s="9">
        <f>68+70</f>
        <v>138</v>
      </c>
    </row>
  </sheetData>
  <mergeCells count="53">
    <mergeCell ref="A56:A58"/>
    <mergeCell ref="B56:B58"/>
    <mergeCell ref="A47:A49"/>
    <mergeCell ref="B47:B49"/>
    <mergeCell ref="A50:A52"/>
    <mergeCell ref="B50:B52"/>
    <mergeCell ref="A53:A55"/>
    <mergeCell ref="B53:B55"/>
    <mergeCell ref="A41:A43"/>
    <mergeCell ref="B41:B43"/>
    <mergeCell ref="A44:A46"/>
    <mergeCell ref="B44:B46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5:A7"/>
    <mergeCell ref="B5:B7"/>
    <mergeCell ref="A8:A10"/>
    <mergeCell ref="B8:B10"/>
    <mergeCell ref="A11:A13"/>
    <mergeCell ref="B11:B13"/>
    <mergeCell ref="V3:W3"/>
    <mergeCell ref="X3:Y3"/>
    <mergeCell ref="L3:M3"/>
    <mergeCell ref="A3:A4"/>
    <mergeCell ref="B3:B4"/>
    <mergeCell ref="C3:C4"/>
    <mergeCell ref="A1:AC1"/>
    <mergeCell ref="P3:Q3"/>
    <mergeCell ref="AB3:AC3"/>
    <mergeCell ref="F3:G3"/>
    <mergeCell ref="H3:I3"/>
    <mergeCell ref="J3:K3"/>
    <mergeCell ref="N3:O3"/>
    <mergeCell ref="D3:E3"/>
    <mergeCell ref="Z3:AA3"/>
    <mergeCell ref="R3:S3"/>
    <mergeCell ref="T3:U3"/>
  </mergeCells>
  <pageMargins left="0" right="0" top="0" bottom="0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topLeftCell="A52" workbookViewId="0">
      <selection activeCell="Q31" sqref="Q31"/>
    </sheetView>
  </sheetViews>
  <sheetFormatPr defaultColWidth="9" defaultRowHeight="15.5" x14ac:dyDescent="0.35"/>
  <cols>
    <col min="1" max="1" width="7.25" style="14" customWidth="1"/>
    <col min="2" max="3" width="4.83203125" style="15" customWidth="1"/>
    <col min="4" max="4" width="4.83203125" style="9" customWidth="1"/>
    <col min="5" max="5" width="5.58203125" style="9" customWidth="1"/>
    <col min="6" max="18" width="4.83203125" style="9" customWidth="1"/>
    <col min="19" max="19" width="5.33203125" style="9" customWidth="1"/>
    <col min="20" max="29" width="4.83203125" style="9" customWidth="1"/>
    <col min="30" max="30" width="9" style="15" customWidth="1"/>
    <col min="31" max="16384" width="9" style="15"/>
  </cols>
  <sheetData>
    <row r="1" spans="1:29" ht="18" x14ac:dyDescent="0.3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x14ac:dyDescent="0.35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customFormat="1" ht="39.75" customHeight="1" x14ac:dyDescent="0.35">
      <c r="A3" s="16" t="s">
        <v>0</v>
      </c>
      <c r="B3" s="16" t="s">
        <v>1</v>
      </c>
      <c r="C3" s="16" t="s">
        <v>2</v>
      </c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 t="s">
        <v>9</v>
      </c>
      <c r="Q3" s="18"/>
      <c r="R3" s="19" t="s">
        <v>10</v>
      </c>
      <c r="S3" s="20"/>
      <c r="T3" s="19" t="s">
        <v>11</v>
      </c>
      <c r="U3" s="20"/>
      <c r="V3" s="19" t="s">
        <v>12</v>
      </c>
      <c r="W3" s="20"/>
      <c r="X3" s="19" t="s">
        <v>13</v>
      </c>
      <c r="Y3" s="20"/>
      <c r="Z3" s="19" t="s">
        <v>14</v>
      </c>
      <c r="AA3" s="20"/>
      <c r="AB3" s="18" t="s">
        <v>15</v>
      </c>
      <c r="AC3" s="18"/>
    </row>
    <row r="4" spans="1:29" customFormat="1" ht="16.5" customHeight="1" x14ac:dyDescent="0.35">
      <c r="A4" s="17"/>
      <c r="B4" s="17"/>
      <c r="C4" s="17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  <c r="L4" s="13" t="s">
        <v>16</v>
      </c>
      <c r="M4" s="13" t="s">
        <v>17</v>
      </c>
      <c r="N4" s="13" t="s">
        <v>16</v>
      </c>
      <c r="O4" s="13" t="s">
        <v>17</v>
      </c>
      <c r="P4" s="13" t="s">
        <v>16</v>
      </c>
      <c r="Q4" s="13" t="s">
        <v>17</v>
      </c>
      <c r="R4" s="13" t="s">
        <v>16</v>
      </c>
      <c r="S4" s="13" t="s">
        <v>17</v>
      </c>
      <c r="T4" s="13" t="s">
        <v>16</v>
      </c>
      <c r="U4" s="13" t="s">
        <v>17</v>
      </c>
      <c r="V4" s="13" t="s">
        <v>16</v>
      </c>
      <c r="W4" s="13" t="s">
        <v>17</v>
      </c>
      <c r="X4" s="13" t="s">
        <v>16</v>
      </c>
      <c r="Y4" s="13" t="s">
        <v>17</v>
      </c>
      <c r="Z4" s="13" t="s">
        <v>16</v>
      </c>
      <c r="AA4" s="13" t="s">
        <v>17</v>
      </c>
      <c r="AB4" s="13" t="s">
        <v>16</v>
      </c>
      <c r="AC4" s="13" t="s">
        <v>17</v>
      </c>
    </row>
    <row r="5" spans="1:29" customFormat="1" ht="17.25" customHeight="1" x14ac:dyDescent="0.35">
      <c r="A5" s="21" t="s">
        <v>18</v>
      </c>
      <c r="B5" s="22">
        <v>31</v>
      </c>
      <c r="C5" s="10" t="s">
        <v>19</v>
      </c>
      <c r="D5" s="12">
        <v>18</v>
      </c>
      <c r="E5" s="12">
        <f>D5/B5%</f>
        <v>58.064516129032256</v>
      </c>
      <c r="F5" s="12">
        <v>24</v>
      </c>
      <c r="G5" s="12">
        <f>F5/B5%</f>
        <v>77.41935483870968</v>
      </c>
      <c r="H5" s="12">
        <v>21</v>
      </c>
      <c r="I5" s="12">
        <v>67.739999999999995</v>
      </c>
      <c r="J5" s="12"/>
      <c r="K5" s="12"/>
      <c r="L5" s="12"/>
      <c r="M5" s="12"/>
      <c r="N5" s="12">
        <v>14</v>
      </c>
      <c r="O5" s="12">
        <f>N5/B5%</f>
        <v>45.161290322580648</v>
      </c>
      <c r="P5" s="12"/>
      <c r="Q5" s="12"/>
      <c r="R5" s="12">
        <v>20</v>
      </c>
      <c r="S5" s="12">
        <f>R5/B5%</f>
        <v>64.516129032258064</v>
      </c>
      <c r="T5" s="12">
        <v>23</v>
      </c>
      <c r="U5" s="12">
        <v>74.19</v>
      </c>
      <c r="V5" s="12">
        <v>20</v>
      </c>
      <c r="W5" s="12">
        <v>64.52</v>
      </c>
      <c r="X5" s="12">
        <v>23</v>
      </c>
      <c r="Y5" s="12">
        <v>74.19</v>
      </c>
      <c r="Z5" s="12">
        <v>25</v>
      </c>
      <c r="AA5" s="12">
        <v>80.650000000000006</v>
      </c>
      <c r="AB5" s="12">
        <v>20</v>
      </c>
      <c r="AC5" s="12">
        <v>64.52</v>
      </c>
    </row>
    <row r="6" spans="1:29" customFormat="1" ht="17.25" customHeight="1" x14ac:dyDescent="0.35">
      <c r="A6" s="21" t="s">
        <v>18</v>
      </c>
      <c r="B6" s="22">
        <v>31</v>
      </c>
      <c r="C6" s="10" t="s">
        <v>20</v>
      </c>
      <c r="D6" s="12">
        <v>13</v>
      </c>
      <c r="E6" s="12">
        <f>D6/B5%</f>
        <v>41.935483870967744</v>
      </c>
      <c r="F6" s="12">
        <v>7</v>
      </c>
      <c r="G6" s="12">
        <f>F6/B6%</f>
        <v>22.580645161290324</v>
      </c>
      <c r="H6" s="12">
        <v>10</v>
      </c>
      <c r="I6" s="12">
        <v>32.26</v>
      </c>
      <c r="J6" s="12"/>
      <c r="K6" s="12"/>
      <c r="L6" s="12"/>
      <c r="M6" s="12"/>
      <c r="N6" s="12">
        <v>16</v>
      </c>
      <c r="O6" s="12">
        <f>N6/B6%</f>
        <v>51.612903225806456</v>
      </c>
      <c r="P6" s="12"/>
      <c r="Q6" s="12"/>
      <c r="R6" s="12">
        <v>11</v>
      </c>
      <c r="S6" s="12">
        <f>R6/B6%</f>
        <v>35.483870967741936</v>
      </c>
      <c r="T6" s="12">
        <v>8</v>
      </c>
      <c r="U6" s="12">
        <v>25.81</v>
      </c>
      <c r="V6" s="12">
        <v>11</v>
      </c>
      <c r="W6" s="12">
        <v>35.479999999999997</v>
      </c>
      <c r="X6" s="12">
        <v>8</v>
      </c>
      <c r="Y6" s="12">
        <v>25.81</v>
      </c>
      <c r="Z6" s="12">
        <v>6</v>
      </c>
      <c r="AA6" s="12">
        <v>19.350000000000001</v>
      </c>
      <c r="AB6" s="12">
        <v>11</v>
      </c>
      <c r="AC6" s="12">
        <v>35.479999999999997</v>
      </c>
    </row>
    <row r="7" spans="1:29" customFormat="1" ht="17.25" customHeight="1" x14ac:dyDescent="0.35">
      <c r="A7" s="21" t="s">
        <v>18</v>
      </c>
      <c r="B7" s="22">
        <v>31</v>
      </c>
      <c r="C7" s="10" t="s">
        <v>21</v>
      </c>
      <c r="D7" s="12"/>
      <c r="E7" s="12">
        <f>D7/B6%</f>
        <v>0</v>
      </c>
      <c r="F7" s="12"/>
      <c r="G7" s="12">
        <f>F7/B7%</f>
        <v>0</v>
      </c>
      <c r="H7" s="12"/>
      <c r="I7" s="12"/>
      <c r="J7" s="12"/>
      <c r="K7" s="12"/>
      <c r="L7" s="12"/>
      <c r="M7" s="12"/>
      <c r="N7" s="12">
        <v>1</v>
      </c>
      <c r="O7" s="12">
        <f>N7/B7%</f>
        <v>3.2258064516129035</v>
      </c>
      <c r="P7" s="12"/>
      <c r="Q7" s="12"/>
      <c r="R7" s="12"/>
      <c r="S7" s="12">
        <f>R7/B7%</f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35">
      <c r="A8" s="21" t="s">
        <v>22</v>
      </c>
      <c r="B8" s="23">
        <v>24</v>
      </c>
      <c r="C8" s="6" t="s">
        <v>19</v>
      </c>
      <c r="D8" s="12">
        <v>13</v>
      </c>
      <c r="E8" s="12">
        <f>D8/B8%</f>
        <v>54.166666666666671</v>
      </c>
      <c r="F8" s="12">
        <v>15</v>
      </c>
      <c r="G8" s="12">
        <f>F8/B8%</f>
        <v>62.5</v>
      </c>
      <c r="H8" s="12">
        <v>14</v>
      </c>
      <c r="I8" s="12">
        <v>58.33</v>
      </c>
      <c r="J8" s="12"/>
      <c r="K8" s="12"/>
      <c r="L8" s="12"/>
      <c r="M8" s="12"/>
      <c r="N8" s="12">
        <v>11</v>
      </c>
      <c r="O8" s="12">
        <f>N8/B8%</f>
        <v>45.833333333333336</v>
      </c>
      <c r="P8" s="12"/>
      <c r="Q8" s="12"/>
      <c r="R8" s="12">
        <v>18</v>
      </c>
      <c r="S8" s="12">
        <f>R8/B8%</f>
        <v>75</v>
      </c>
      <c r="T8" s="12">
        <v>15</v>
      </c>
      <c r="U8" s="12">
        <v>62.5</v>
      </c>
      <c r="V8" s="12">
        <v>13</v>
      </c>
      <c r="W8" s="12">
        <v>54.17</v>
      </c>
      <c r="X8" s="12">
        <v>14</v>
      </c>
      <c r="Y8" s="12">
        <v>58.33</v>
      </c>
      <c r="Z8" s="12">
        <v>16</v>
      </c>
      <c r="AA8" s="12">
        <v>66.67</v>
      </c>
      <c r="AB8" s="12">
        <v>13</v>
      </c>
      <c r="AC8" s="12">
        <v>54.17</v>
      </c>
    </row>
    <row r="9" spans="1:29" x14ac:dyDescent="0.35">
      <c r="A9" s="21" t="s">
        <v>22</v>
      </c>
      <c r="B9" s="24">
        <v>24</v>
      </c>
      <c r="C9" s="10" t="s">
        <v>20</v>
      </c>
      <c r="D9" s="12">
        <v>11</v>
      </c>
      <c r="E9" s="12">
        <f>D9/B8%</f>
        <v>45.833333333333336</v>
      </c>
      <c r="F9" s="12">
        <v>9</v>
      </c>
      <c r="G9" s="12">
        <f>F9/B9%</f>
        <v>37.5</v>
      </c>
      <c r="H9" s="12">
        <v>10</v>
      </c>
      <c r="I9" s="12">
        <v>41.67</v>
      </c>
      <c r="J9" s="12"/>
      <c r="K9" s="12"/>
      <c r="L9" s="12"/>
      <c r="M9" s="12"/>
      <c r="N9" s="12">
        <v>13</v>
      </c>
      <c r="O9" s="12">
        <f>N9/B9%</f>
        <v>54.166666666666671</v>
      </c>
      <c r="P9" s="12"/>
      <c r="Q9" s="12"/>
      <c r="R9" s="12">
        <v>6</v>
      </c>
      <c r="S9" s="12">
        <f>R9/B9%</f>
        <v>25</v>
      </c>
      <c r="T9" s="12">
        <v>9</v>
      </c>
      <c r="U9" s="12">
        <v>37.5</v>
      </c>
      <c r="V9" s="12">
        <v>11</v>
      </c>
      <c r="W9" s="12">
        <v>45.83</v>
      </c>
      <c r="X9" s="12">
        <v>10</v>
      </c>
      <c r="Y9" s="12">
        <v>41.67</v>
      </c>
      <c r="Z9" s="12">
        <v>8</v>
      </c>
      <c r="AA9" s="12">
        <v>33.33</v>
      </c>
      <c r="AB9" s="12">
        <v>11</v>
      </c>
      <c r="AC9" s="12">
        <v>45.83</v>
      </c>
    </row>
    <row r="10" spans="1:29" x14ac:dyDescent="0.35">
      <c r="A10" s="21" t="s">
        <v>22</v>
      </c>
      <c r="B10" s="24">
        <v>24</v>
      </c>
      <c r="C10" s="10" t="s">
        <v>21</v>
      </c>
      <c r="D10" s="12"/>
      <c r="E10" s="12">
        <f>D10/B9%</f>
        <v>0</v>
      </c>
      <c r="F10" s="12"/>
      <c r="G10" s="12">
        <f>F10/B10%</f>
        <v>0</v>
      </c>
      <c r="H10" s="12"/>
      <c r="I10" s="12"/>
      <c r="J10" s="12"/>
      <c r="K10" s="12"/>
      <c r="L10" s="12"/>
      <c r="M10" s="12"/>
      <c r="N10" s="12"/>
      <c r="O10" s="12">
        <f>N10/B10%</f>
        <v>0</v>
      </c>
      <c r="P10" s="12"/>
      <c r="Q10" s="12"/>
      <c r="R10" s="12"/>
      <c r="S10" s="12">
        <f>R10/B10%</f>
        <v>0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35">
      <c r="A11" s="21" t="s">
        <v>23</v>
      </c>
      <c r="B11" s="23">
        <v>25</v>
      </c>
      <c r="C11" s="10" t="s">
        <v>19</v>
      </c>
      <c r="D11" s="12">
        <v>16</v>
      </c>
      <c r="E11" s="12">
        <f>D11/B11%</f>
        <v>64</v>
      </c>
      <c r="F11" s="12">
        <v>22</v>
      </c>
      <c r="G11" s="12">
        <f>F11/B11%</f>
        <v>88</v>
      </c>
      <c r="H11" s="12">
        <v>16</v>
      </c>
      <c r="I11" s="12">
        <v>64</v>
      </c>
      <c r="J11" s="12"/>
      <c r="K11" s="12"/>
      <c r="L11" s="12"/>
      <c r="M11" s="12"/>
      <c r="N11" s="12">
        <v>10</v>
      </c>
      <c r="O11" s="12">
        <f>N11/B11%</f>
        <v>40</v>
      </c>
      <c r="P11" s="12"/>
      <c r="Q11" s="12"/>
      <c r="R11" s="12">
        <v>12</v>
      </c>
      <c r="S11" s="12">
        <f>R11/B11%</f>
        <v>48</v>
      </c>
      <c r="T11" s="12">
        <v>13</v>
      </c>
      <c r="U11" s="12">
        <v>52</v>
      </c>
      <c r="V11" s="12">
        <v>12</v>
      </c>
      <c r="W11" s="12">
        <v>48</v>
      </c>
      <c r="X11" s="12">
        <v>10</v>
      </c>
      <c r="Y11" s="12">
        <v>40</v>
      </c>
      <c r="Z11" s="12">
        <v>18</v>
      </c>
      <c r="AA11" s="12">
        <v>72</v>
      </c>
      <c r="AB11" s="12">
        <v>12</v>
      </c>
      <c r="AC11" s="12">
        <v>48</v>
      </c>
    </row>
    <row r="12" spans="1:29" x14ac:dyDescent="0.35">
      <c r="A12" s="21" t="s">
        <v>23</v>
      </c>
      <c r="B12" s="24">
        <v>25</v>
      </c>
      <c r="C12" s="10" t="s">
        <v>20</v>
      </c>
      <c r="D12" s="12">
        <v>6</v>
      </c>
      <c r="E12" s="12">
        <f>D12/B11%</f>
        <v>24</v>
      </c>
      <c r="F12" s="12">
        <v>2</v>
      </c>
      <c r="G12" s="12">
        <f>F12/B12%</f>
        <v>8</v>
      </c>
      <c r="H12" s="12">
        <v>9</v>
      </c>
      <c r="I12" s="12">
        <v>36</v>
      </c>
      <c r="J12" s="12"/>
      <c r="K12" s="12"/>
      <c r="L12" s="12"/>
      <c r="M12" s="12"/>
      <c r="N12" s="12">
        <v>13</v>
      </c>
      <c r="O12" s="12">
        <f>N12/B12%</f>
        <v>52</v>
      </c>
      <c r="P12" s="12"/>
      <c r="Q12" s="12"/>
      <c r="R12" s="12">
        <v>12</v>
      </c>
      <c r="S12" s="12">
        <f>R12/B12%</f>
        <v>48</v>
      </c>
      <c r="T12" s="12">
        <v>12</v>
      </c>
      <c r="U12" s="12">
        <v>48</v>
      </c>
      <c r="V12" s="12">
        <v>13</v>
      </c>
      <c r="W12" s="12">
        <v>52</v>
      </c>
      <c r="X12" s="12">
        <v>15</v>
      </c>
      <c r="Y12" s="12">
        <v>60</v>
      </c>
      <c r="Z12" s="12">
        <v>7</v>
      </c>
      <c r="AA12" s="12">
        <v>28</v>
      </c>
      <c r="AB12" s="12">
        <v>13</v>
      </c>
      <c r="AC12" s="12">
        <v>52</v>
      </c>
    </row>
    <row r="13" spans="1:29" x14ac:dyDescent="0.35">
      <c r="A13" s="21" t="s">
        <v>23</v>
      </c>
      <c r="B13" s="24">
        <v>25</v>
      </c>
      <c r="C13" s="10" t="s">
        <v>21</v>
      </c>
      <c r="D13" s="12">
        <v>1</v>
      </c>
      <c r="E13" s="12">
        <f>D13/B12%</f>
        <v>4</v>
      </c>
      <c r="F13" s="12">
        <v>1</v>
      </c>
      <c r="G13" s="12">
        <f>F13/B13%</f>
        <v>4</v>
      </c>
      <c r="H13" s="12"/>
      <c r="I13" s="12"/>
      <c r="J13" s="12"/>
      <c r="K13" s="12"/>
      <c r="L13" s="12"/>
      <c r="M13" s="12"/>
      <c r="N13" s="12">
        <v>1</v>
      </c>
      <c r="O13" s="12">
        <f>N13/B13%</f>
        <v>4</v>
      </c>
      <c r="P13" s="12"/>
      <c r="Q13" s="12"/>
      <c r="R13" s="12">
        <v>1</v>
      </c>
      <c r="S13" s="12">
        <f>R13/B13%</f>
        <v>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x14ac:dyDescent="0.35">
      <c r="A14" s="25" t="s">
        <v>24</v>
      </c>
      <c r="B14" s="26">
        <v>80</v>
      </c>
      <c r="C14" s="11" t="s">
        <v>19</v>
      </c>
      <c r="D14" s="8">
        <v>47</v>
      </c>
      <c r="E14" s="8">
        <f>D14/B14%</f>
        <v>58.75</v>
      </c>
      <c r="F14" s="8">
        <v>61</v>
      </c>
      <c r="G14" s="8">
        <f>F14/B14%</f>
        <v>76.25</v>
      </c>
      <c r="H14" s="8">
        <v>51</v>
      </c>
      <c r="I14" s="8">
        <v>63.75</v>
      </c>
      <c r="J14" s="8"/>
      <c r="K14" s="8"/>
      <c r="L14" s="8"/>
      <c r="M14" s="8"/>
      <c r="N14" s="8">
        <v>35</v>
      </c>
      <c r="O14" s="12">
        <f>N14/B14%</f>
        <v>43.75</v>
      </c>
      <c r="P14" s="8"/>
      <c r="Q14" s="8"/>
      <c r="R14" s="8">
        <v>50</v>
      </c>
      <c r="S14" s="8">
        <f>R14/B14%</f>
        <v>62.5</v>
      </c>
      <c r="T14" s="8">
        <v>51</v>
      </c>
      <c r="U14" s="8">
        <v>63.75</v>
      </c>
      <c r="V14" s="8">
        <v>45</v>
      </c>
      <c r="W14" s="8">
        <v>56.25</v>
      </c>
      <c r="X14" s="8">
        <v>47</v>
      </c>
      <c r="Y14" s="8">
        <v>58.75</v>
      </c>
      <c r="Z14" s="8">
        <v>59</v>
      </c>
      <c r="AA14" s="8">
        <v>73.75</v>
      </c>
      <c r="AB14" s="8">
        <v>45</v>
      </c>
      <c r="AC14" s="8">
        <v>56.25</v>
      </c>
    </row>
    <row r="15" spans="1:29" x14ac:dyDescent="0.35">
      <c r="A15" s="25" t="s">
        <v>24</v>
      </c>
      <c r="B15" s="27">
        <v>80</v>
      </c>
      <c r="C15" s="11" t="s">
        <v>20</v>
      </c>
      <c r="D15" s="8">
        <v>30</v>
      </c>
      <c r="E15" s="8">
        <f>D15/B14%</f>
        <v>37.5</v>
      </c>
      <c r="F15" s="8">
        <v>18</v>
      </c>
      <c r="G15" s="8">
        <f>F15/B15%</f>
        <v>22.5</v>
      </c>
      <c r="H15" s="8">
        <v>29</v>
      </c>
      <c r="I15" s="8">
        <v>36.25</v>
      </c>
      <c r="J15" s="8"/>
      <c r="K15" s="8"/>
      <c r="L15" s="8"/>
      <c r="M15" s="8"/>
      <c r="N15" s="8">
        <v>42</v>
      </c>
      <c r="O15" s="12">
        <f>N15/B15%</f>
        <v>52.5</v>
      </c>
      <c r="P15" s="8"/>
      <c r="Q15" s="8"/>
      <c r="R15" s="8">
        <v>29</v>
      </c>
      <c r="S15" s="8">
        <f>R15/B15%</f>
        <v>36.25</v>
      </c>
      <c r="T15" s="8">
        <v>29</v>
      </c>
      <c r="U15" s="8">
        <v>36.25</v>
      </c>
      <c r="V15" s="8">
        <v>35</v>
      </c>
      <c r="W15" s="8">
        <v>43.75</v>
      </c>
      <c r="X15" s="8">
        <v>33</v>
      </c>
      <c r="Y15" s="8">
        <v>41.25</v>
      </c>
      <c r="Z15" s="8">
        <v>21</v>
      </c>
      <c r="AA15" s="8">
        <v>26.25</v>
      </c>
      <c r="AB15" s="8">
        <v>35</v>
      </c>
      <c r="AC15" s="8">
        <v>43.75</v>
      </c>
    </row>
    <row r="16" spans="1:29" x14ac:dyDescent="0.35">
      <c r="A16" s="25" t="s">
        <v>24</v>
      </c>
      <c r="B16" s="27">
        <v>80</v>
      </c>
      <c r="C16" s="11" t="s">
        <v>21</v>
      </c>
      <c r="D16" s="8">
        <v>1</v>
      </c>
      <c r="E16" s="8">
        <f>D16/B15%</f>
        <v>1.25</v>
      </c>
      <c r="F16" s="8">
        <v>1</v>
      </c>
      <c r="G16" s="8">
        <f>F16/B16%</f>
        <v>1.25</v>
      </c>
      <c r="H16" s="8"/>
      <c r="I16" s="8"/>
      <c r="J16" s="8"/>
      <c r="K16" s="8"/>
      <c r="L16" s="8"/>
      <c r="M16" s="8"/>
      <c r="N16" s="8">
        <v>2</v>
      </c>
      <c r="O16" s="12">
        <f>N16/B16%</f>
        <v>2.5</v>
      </c>
      <c r="P16" s="8"/>
      <c r="Q16" s="8"/>
      <c r="R16" s="8">
        <v>1</v>
      </c>
      <c r="S16" s="8">
        <f>R16/B16%</f>
        <v>1.25</v>
      </c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5">
      <c r="A17" s="21" t="s">
        <v>25</v>
      </c>
      <c r="B17" s="23">
        <v>27</v>
      </c>
      <c r="C17" s="10" t="s">
        <v>19</v>
      </c>
      <c r="D17" s="12">
        <v>9</v>
      </c>
      <c r="E17" s="12">
        <v>33.33</v>
      </c>
      <c r="F17" s="12">
        <v>13</v>
      </c>
      <c r="G17" s="12">
        <v>48.15</v>
      </c>
      <c r="H17" s="12">
        <v>19</v>
      </c>
      <c r="I17" s="12">
        <v>70.37</v>
      </c>
      <c r="J17" s="12"/>
      <c r="K17" s="12"/>
      <c r="L17" s="12"/>
      <c r="M17" s="12"/>
      <c r="N17" s="12">
        <v>12</v>
      </c>
      <c r="O17" s="12">
        <v>44.44</v>
      </c>
      <c r="P17" s="12"/>
      <c r="Q17" s="12"/>
      <c r="R17" s="12">
        <v>13</v>
      </c>
      <c r="S17" s="12">
        <f>R17/B17%</f>
        <v>48.148148148148145</v>
      </c>
      <c r="T17" s="12">
        <v>18</v>
      </c>
      <c r="U17" s="12">
        <v>66.67</v>
      </c>
      <c r="V17" s="12">
        <v>13</v>
      </c>
      <c r="W17" s="12">
        <v>48.15</v>
      </c>
      <c r="X17" s="12">
        <v>14</v>
      </c>
      <c r="Y17" s="12">
        <v>51.85</v>
      </c>
      <c r="Z17" s="12">
        <v>20</v>
      </c>
      <c r="AA17" s="12">
        <v>74.069999999999993</v>
      </c>
      <c r="AB17" s="12">
        <v>13</v>
      </c>
      <c r="AC17" s="12">
        <v>48.15</v>
      </c>
    </row>
    <row r="18" spans="1:29" x14ac:dyDescent="0.35">
      <c r="A18" s="21" t="s">
        <v>25</v>
      </c>
      <c r="B18" s="24">
        <v>27</v>
      </c>
      <c r="C18" s="10" t="s">
        <v>20</v>
      </c>
      <c r="D18" s="12">
        <v>18</v>
      </c>
      <c r="E18" s="12">
        <v>66.67</v>
      </c>
      <c r="F18" s="12">
        <v>12</v>
      </c>
      <c r="G18" s="12">
        <v>44.44</v>
      </c>
      <c r="H18" s="12">
        <v>8</v>
      </c>
      <c r="I18" s="12">
        <v>29.63</v>
      </c>
      <c r="J18" s="12"/>
      <c r="K18" s="12"/>
      <c r="L18" s="12"/>
      <c r="M18" s="12"/>
      <c r="N18" s="12">
        <v>15</v>
      </c>
      <c r="O18" s="12">
        <v>55.56</v>
      </c>
      <c r="P18" s="12"/>
      <c r="Q18" s="12"/>
      <c r="R18" s="12">
        <v>14</v>
      </c>
      <c r="S18" s="12">
        <f>R18/B18%</f>
        <v>51.851851851851848</v>
      </c>
      <c r="T18" s="12">
        <v>9</v>
      </c>
      <c r="U18" s="12">
        <v>33.33</v>
      </c>
      <c r="V18" s="12">
        <v>14</v>
      </c>
      <c r="W18" s="12">
        <v>51.85</v>
      </c>
      <c r="X18" s="12">
        <v>13</v>
      </c>
      <c r="Y18" s="12">
        <v>48.15</v>
      </c>
      <c r="Z18" s="12">
        <v>7</v>
      </c>
      <c r="AA18" s="12">
        <v>25.93</v>
      </c>
      <c r="AB18" s="12">
        <v>14</v>
      </c>
      <c r="AC18" s="12">
        <v>51.85</v>
      </c>
    </row>
    <row r="19" spans="1:29" x14ac:dyDescent="0.35">
      <c r="A19" s="21" t="s">
        <v>25</v>
      </c>
      <c r="B19" s="24">
        <v>27</v>
      </c>
      <c r="C19" s="10" t="s">
        <v>21</v>
      </c>
      <c r="D19" s="12"/>
      <c r="E19" s="12"/>
      <c r="F19" s="12">
        <v>2</v>
      </c>
      <c r="G19" s="12">
        <v>7.41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R19/B19%</f>
        <v>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x14ac:dyDescent="0.35">
      <c r="A20" s="21" t="s">
        <v>26</v>
      </c>
      <c r="B20" s="23">
        <v>29</v>
      </c>
      <c r="C20" s="10" t="s">
        <v>19</v>
      </c>
      <c r="D20" s="12">
        <v>13</v>
      </c>
      <c r="E20" s="12">
        <v>44.83</v>
      </c>
      <c r="F20" s="12">
        <v>17</v>
      </c>
      <c r="G20" s="12">
        <v>58.62</v>
      </c>
      <c r="H20" s="12">
        <v>20</v>
      </c>
      <c r="I20" s="12">
        <v>68.97</v>
      </c>
      <c r="J20" s="12"/>
      <c r="K20" s="12"/>
      <c r="L20" s="12"/>
      <c r="M20" s="12"/>
      <c r="N20" s="12">
        <v>13</v>
      </c>
      <c r="O20" s="12">
        <v>44.83</v>
      </c>
      <c r="P20" s="12"/>
      <c r="Q20" s="12"/>
      <c r="R20" s="12">
        <v>14</v>
      </c>
      <c r="S20" s="12">
        <f>R20/B20%</f>
        <v>48.275862068965523</v>
      </c>
      <c r="T20" s="12">
        <v>18</v>
      </c>
      <c r="U20" s="12">
        <v>62.07</v>
      </c>
      <c r="V20" s="12">
        <v>14</v>
      </c>
      <c r="W20" s="12">
        <v>48.28</v>
      </c>
      <c r="X20" s="12">
        <v>13</v>
      </c>
      <c r="Y20" s="12">
        <v>44.83</v>
      </c>
      <c r="Z20" s="12">
        <v>21</v>
      </c>
      <c r="AA20" s="12">
        <v>72.41</v>
      </c>
      <c r="AB20" s="12">
        <v>14</v>
      </c>
      <c r="AC20" s="12">
        <v>48.28</v>
      </c>
    </row>
    <row r="21" spans="1:29" x14ac:dyDescent="0.35">
      <c r="A21" s="21" t="s">
        <v>26</v>
      </c>
      <c r="B21" s="24">
        <v>29</v>
      </c>
      <c r="C21" s="10" t="s">
        <v>20</v>
      </c>
      <c r="D21" s="12">
        <v>13</v>
      </c>
      <c r="E21" s="12">
        <v>44.83</v>
      </c>
      <c r="F21" s="12">
        <v>10</v>
      </c>
      <c r="G21" s="12">
        <v>34.479999999999997</v>
      </c>
      <c r="H21" s="12">
        <v>9</v>
      </c>
      <c r="I21" s="12">
        <v>31.03</v>
      </c>
      <c r="J21" s="12"/>
      <c r="K21" s="12"/>
      <c r="L21" s="12"/>
      <c r="M21" s="12"/>
      <c r="N21" s="12">
        <v>16</v>
      </c>
      <c r="O21" s="12">
        <v>55.17</v>
      </c>
      <c r="P21" s="12"/>
      <c r="Q21" s="12"/>
      <c r="R21" s="12">
        <v>15</v>
      </c>
      <c r="S21" s="12">
        <f>R21/B21%</f>
        <v>51.724137931034484</v>
      </c>
      <c r="T21" s="12">
        <v>11</v>
      </c>
      <c r="U21" s="12">
        <v>37.93</v>
      </c>
      <c r="V21" s="12">
        <v>15</v>
      </c>
      <c r="W21" s="12">
        <v>51.72</v>
      </c>
      <c r="X21" s="12">
        <v>16</v>
      </c>
      <c r="Y21" s="12">
        <v>55.17</v>
      </c>
      <c r="Z21" s="12">
        <v>8</v>
      </c>
      <c r="AA21" s="12">
        <v>27.59</v>
      </c>
      <c r="AB21" s="12">
        <v>15</v>
      </c>
      <c r="AC21" s="12">
        <v>51.72</v>
      </c>
    </row>
    <row r="22" spans="1:29" x14ac:dyDescent="0.35">
      <c r="A22" s="21" t="s">
        <v>26</v>
      </c>
      <c r="B22" s="24">
        <v>29</v>
      </c>
      <c r="C22" s="10" t="s">
        <v>21</v>
      </c>
      <c r="D22" s="12">
        <v>3</v>
      </c>
      <c r="E22" s="12">
        <v>10.34</v>
      </c>
      <c r="F22" s="12">
        <v>2</v>
      </c>
      <c r="G22" s="12">
        <v>6.9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R22/B22%</f>
        <v>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x14ac:dyDescent="0.35">
      <c r="A23" s="21" t="s">
        <v>27</v>
      </c>
      <c r="B23" s="23">
        <v>26</v>
      </c>
      <c r="C23" s="10" t="s">
        <v>19</v>
      </c>
      <c r="D23" s="12">
        <v>21</v>
      </c>
      <c r="E23" s="12">
        <v>80.77</v>
      </c>
      <c r="F23" s="12">
        <v>20</v>
      </c>
      <c r="G23" s="12">
        <v>76.92</v>
      </c>
      <c r="H23" s="12">
        <v>20</v>
      </c>
      <c r="I23" s="12">
        <v>76.92</v>
      </c>
      <c r="J23" s="12"/>
      <c r="K23" s="12"/>
      <c r="L23" s="12"/>
      <c r="M23" s="12"/>
      <c r="N23" s="12">
        <v>12</v>
      </c>
      <c r="O23" s="12">
        <v>46.15</v>
      </c>
      <c r="P23" s="12"/>
      <c r="Q23" s="12"/>
      <c r="R23" s="12">
        <v>12</v>
      </c>
      <c r="S23" s="12">
        <f>R23/B23%</f>
        <v>46.153846153846153</v>
      </c>
      <c r="T23" s="12">
        <v>19</v>
      </c>
      <c r="U23" s="12">
        <v>73.08</v>
      </c>
      <c r="V23" s="12">
        <v>12</v>
      </c>
      <c r="W23" s="12">
        <v>46.15</v>
      </c>
      <c r="X23" s="12">
        <v>21</v>
      </c>
      <c r="Y23" s="12">
        <v>80.77</v>
      </c>
      <c r="Z23" s="12">
        <v>20</v>
      </c>
      <c r="AA23" s="12">
        <v>76.92</v>
      </c>
      <c r="AB23" s="12">
        <v>12</v>
      </c>
      <c r="AC23" s="12">
        <v>46.15</v>
      </c>
    </row>
    <row r="24" spans="1:29" x14ac:dyDescent="0.35">
      <c r="A24" s="21" t="s">
        <v>27</v>
      </c>
      <c r="B24" s="24">
        <v>26</v>
      </c>
      <c r="C24" s="10" t="s">
        <v>20</v>
      </c>
      <c r="D24" s="12">
        <v>4</v>
      </c>
      <c r="E24" s="12">
        <v>15.38</v>
      </c>
      <c r="F24" s="12">
        <v>5</v>
      </c>
      <c r="G24" s="12">
        <v>19.23</v>
      </c>
      <c r="H24" s="12">
        <v>6</v>
      </c>
      <c r="I24" s="12">
        <v>23.08</v>
      </c>
      <c r="J24" s="12"/>
      <c r="K24" s="12"/>
      <c r="L24" s="12"/>
      <c r="M24" s="12"/>
      <c r="N24" s="12">
        <v>13</v>
      </c>
      <c r="O24" s="12">
        <v>50</v>
      </c>
      <c r="P24" s="12"/>
      <c r="Q24" s="12"/>
      <c r="R24" s="12">
        <v>14</v>
      </c>
      <c r="S24" s="12">
        <f>R24/B24%</f>
        <v>53.846153846153847</v>
      </c>
      <c r="T24" s="12">
        <v>7</v>
      </c>
      <c r="U24" s="12">
        <v>26.92</v>
      </c>
      <c r="V24" s="12">
        <v>14</v>
      </c>
      <c r="W24" s="12">
        <v>53.85</v>
      </c>
      <c r="X24" s="12">
        <v>5</v>
      </c>
      <c r="Y24" s="12">
        <v>19.23</v>
      </c>
      <c r="Z24" s="12">
        <v>6</v>
      </c>
      <c r="AA24" s="12">
        <v>23.08</v>
      </c>
      <c r="AB24" s="12">
        <v>14</v>
      </c>
      <c r="AC24" s="12">
        <v>53.85</v>
      </c>
    </row>
    <row r="25" spans="1:29" x14ac:dyDescent="0.35">
      <c r="A25" s="21" t="s">
        <v>27</v>
      </c>
      <c r="B25" s="24">
        <v>26</v>
      </c>
      <c r="C25" s="10" t="s">
        <v>21</v>
      </c>
      <c r="D25" s="12">
        <v>1</v>
      </c>
      <c r="E25" s="12">
        <v>3.85</v>
      </c>
      <c r="F25" s="12">
        <v>1</v>
      </c>
      <c r="G25" s="12">
        <v>3.85</v>
      </c>
      <c r="H25" s="12"/>
      <c r="I25" s="12"/>
      <c r="J25" s="12"/>
      <c r="K25" s="12"/>
      <c r="L25" s="12"/>
      <c r="M25" s="12"/>
      <c r="N25" s="12">
        <v>1</v>
      </c>
      <c r="O25" s="12">
        <v>3.85</v>
      </c>
      <c r="P25" s="12"/>
      <c r="Q25" s="12"/>
      <c r="R25" s="12"/>
      <c r="S25" s="12">
        <f>R25/B25%</f>
        <v>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x14ac:dyDescent="0.35">
      <c r="A26" s="25" t="s">
        <v>28</v>
      </c>
      <c r="B26" s="26">
        <v>82</v>
      </c>
      <c r="C26" s="11" t="s">
        <v>19</v>
      </c>
      <c r="D26" s="8">
        <v>43</v>
      </c>
      <c r="E26" s="8">
        <v>52.44</v>
      </c>
      <c r="F26" s="8">
        <v>50</v>
      </c>
      <c r="G26" s="8">
        <v>60.98</v>
      </c>
      <c r="H26" s="8">
        <v>59</v>
      </c>
      <c r="I26" s="8">
        <v>71.95</v>
      </c>
      <c r="J26" s="8"/>
      <c r="K26" s="8"/>
      <c r="L26" s="8"/>
      <c r="M26" s="8"/>
      <c r="N26" s="8">
        <v>37</v>
      </c>
      <c r="O26" s="8">
        <v>45.12</v>
      </c>
      <c r="P26" s="8"/>
      <c r="Q26" s="8"/>
      <c r="R26" s="8">
        <v>39</v>
      </c>
      <c r="S26" s="8">
        <f>R26/B26%</f>
        <v>47.560975609756099</v>
      </c>
      <c r="T26" s="8">
        <v>55</v>
      </c>
      <c r="U26" s="8">
        <v>67.069999999999993</v>
      </c>
      <c r="V26" s="8">
        <v>39</v>
      </c>
      <c r="W26" s="8">
        <v>47.56</v>
      </c>
      <c r="X26" s="8">
        <v>48</v>
      </c>
      <c r="Y26" s="8">
        <v>58.54</v>
      </c>
      <c r="Z26" s="8">
        <v>61</v>
      </c>
      <c r="AA26" s="8">
        <v>74.39</v>
      </c>
      <c r="AB26" s="8">
        <v>39</v>
      </c>
      <c r="AC26" s="8">
        <v>47.56</v>
      </c>
    </row>
    <row r="27" spans="1:29" x14ac:dyDescent="0.35">
      <c r="A27" s="25" t="s">
        <v>28</v>
      </c>
      <c r="B27" s="27">
        <v>82</v>
      </c>
      <c r="C27" s="11" t="s">
        <v>20</v>
      </c>
      <c r="D27" s="8">
        <v>35</v>
      </c>
      <c r="E27" s="8">
        <v>42.68</v>
      </c>
      <c r="F27" s="8">
        <v>27</v>
      </c>
      <c r="G27" s="8">
        <v>32.93</v>
      </c>
      <c r="H27" s="8">
        <v>23</v>
      </c>
      <c r="I27" s="8">
        <v>28.05</v>
      </c>
      <c r="J27" s="8"/>
      <c r="K27" s="8"/>
      <c r="L27" s="8"/>
      <c r="M27" s="8"/>
      <c r="N27" s="8">
        <v>44</v>
      </c>
      <c r="O27" s="8">
        <v>53.66</v>
      </c>
      <c r="P27" s="8"/>
      <c r="Q27" s="8"/>
      <c r="R27" s="8">
        <v>43</v>
      </c>
      <c r="S27" s="8">
        <f>R27/B27%</f>
        <v>52.439024390243908</v>
      </c>
      <c r="T27" s="8">
        <v>27</v>
      </c>
      <c r="U27" s="8">
        <v>32.93</v>
      </c>
      <c r="V27" s="8">
        <v>43</v>
      </c>
      <c r="W27" s="8">
        <v>52.44</v>
      </c>
      <c r="X27" s="8">
        <v>34</v>
      </c>
      <c r="Y27" s="8">
        <v>41.46</v>
      </c>
      <c r="Z27" s="8">
        <v>21</v>
      </c>
      <c r="AA27" s="8">
        <v>25.61</v>
      </c>
      <c r="AB27" s="8">
        <v>43</v>
      </c>
      <c r="AC27" s="8">
        <v>52.44</v>
      </c>
    </row>
    <row r="28" spans="1:29" x14ac:dyDescent="0.35">
      <c r="A28" s="25" t="s">
        <v>28</v>
      </c>
      <c r="B28" s="27">
        <v>82</v>
      </c>
      <c r="C28" s="11" t="s">
        <v>21</v>
      </c>
      <c r="D28" s="8">
        <v>4</v>
      </c>
      <c r="E28" s="8">
        <v>4.88</v>
      </c>
      <c r="F28" s="8">
        <v>5</v>
      </c>
      <c r="G28" s="8">
        <v>6.1</v>
      </c>
      <c r="H28" s="8"/>
      <c r="I28" s="8"/>
      <c r="J28" s="8"/>
      <c r="K28" s="8"/>
      <c r="L28" s="8"/>
      <c r="M28" s="8"/>
      <c r="N28" s="8">
        <v>1</v>
      </c>
      <c r="O28" s="8">
        <v>1.22</v>
      </c>
      <c r="P28" s="8"/>
      <c r="Q28" s="8"/>
      <c r="R28" s="8"/>
      <c r="S28" s="8">
        <f>R28/B28%</f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5">
      <c r="A29" s="21" t="s">
        <v>29</v>
      </c>
      <c r="B29" s="23">
        <v>38</v>
      </c>
      <c r="C29" s="10" t="s">
        <v>19</v>
      </c>
      <c r="D29" s="12">
        <v>10</v>
      </c>
      <c r="E29" s="12">
        <v>26.32</v>
      </c>
      <c r="F29" s="12">
        <v>17</v>
      </c>
      <c r="G29" s="12">
        <v>44.74</v>
      </c>
      <c r="H29" s="12">
        <v>22</v>
      </c>
      <c r="I29" s="12">
        <v>57.89</v>
      </c>
      <c r="J29" s="12"/>
      <c r="K29" s="12"/>
      <c r="L29" s="12"/>
      <c r="M29" s="12"/>
      <c r="N29" s="12">
        <v>18</v>
      </c>
      <c r="O29" s="12">
        <v>47.37</v>
      </c>
      <c r="P29" s="12">
        <v>12</v>
      </c>
      <c r="Q29" s="12">
        <v>31.58</v>
      </c>
      <c r="R29" s="12">
        <v>22</v>
      </c>
      <c r="S29" s="12">
        <f>R29/B29%</f>
        <v>57.89473684210526</v>
      </c>
      <c r="T29" s="12">
        <v>23</v>
      </c>
      <c r="U29" s="12">
        <v>60.53</v>
      </c>
      <c r="V29" s="12">
        <v>18</v>
      </c>
      <c r="W29" s="12">
        <v>47.37</v>
      </c>
      <c r="X29" s="12">
        <v>24</v>
      </c>
      <c r="Y29" s="12">
        <v>63.16</v>
      </c>
      <c r="Z29" s="12">
        <v>16</v>
      </c>
      <c r="AA29" s="12">
        <v>42.11</v>
      </c>
      <c r="AB29" s="12">
        <v>24</v>
      </c>
      <c r="AC29" s="12">
        <v>63.16</v>
      </c>
    </row>
    <row r="30" spans="1:29" x14ac:dyDescent="0.35">
      <c r="A30" s="21" t="s">
        <v>29</v>
      </c>
      <c r="B30" s="24">
        <v>38</v>
      </c>
      <c r="C30" s="10" t="s">
        <v>20</v>
      </c>
      <c r="D30" s="12">
        <v>26</v>
      </c>
      <c r="E30" s="12">
        <v>68.42</v>
      </c>
      <c r="F30" s="12">
        <v>17</v>
      </c>
      <c r="G30" s="12">
        <v>44.74</v>
      </c>
      <c r="H30" s="12">
        <v>16</v>
      </c>
      <c r="I30" s="12">
        <v>42.11</v>
      </c>
      <c r="J30" s="12"/>
      <c r="K30" s="12"/>
      <c r="L30" s="12"/>
      <c r="M30" s="12"/>
      <c r="N30" s="12">
        <v>18</v>
      </c>
      <c r="O30" s="12">
        <v>47.37</v>
      </c>
      <c r="P30" s="12">
        <v>26</v>
      </c>
      <c r="Q30" s="12">
        <v>68.42</v>
      </c>
      <c r="R30" s="12">
        <v>16</v>
      </c>
      <c r="S30" s="12">
        <f>R30/B30%</f>
        <v>42.10526315789474</v>
      </c>
      <c r="T30" s="12">
        <v>15</v>
      </c>
      <c r="U30" s="12">
        <v>39.47</v>
      </c>
      <c r="V30" s="12">
        <v>20</v>
      </c>
      <c r="W30" s="12">
        <v>52.63</v>
      </c>
      <c r="X30" s="12">
        <v>14</v>
      </c>
      <c r="Y30" s="12">
        <v>36.840000000000003</v>
      </c>
      <c r="Z30" s="12">
        <v>22</v>
      </c>
      <c r="AA30" s="12">
        <v>57.89</v>
      </c>
      <c r="AB30" s="12">
        <v>14</v>
      </c>
      <c r="AC30" s="12">
        <v>36.840000000000003</v>
      </c>
    </row>
    <row r="31" spans="1:29" x14ac:dyDescent="0.35">
      <c r="A31" s="21" t="s">
        <v>29</v>
      </c>
      <c r="B31" s="24">
        <v>38</v>
      </c>
      <c r="C31" s="10" t="s">
        <v>21</v>
      </c>
      <c r="D31" s="12">
        <v>2</v>
      </c>
      <c r="E31" s="12">
        <v>5.26</v>
      </c>
      <c r="F31" s="12">
        <v>4</v>
      </c>
      <c r="G31" s="12">
        <v>10.53</v>
      </c>
      <c r="H31" s="12"/>
      <c r="I31" s="12"/>
      <c r="J31" s="12"/>
      <c r="K31" s="12"/>
      <c r="L31" s="12"/>
      <c r="M31" s="12"/>
      <c r="N31" s="12">
        <v>1</v>
      </c>
      <c r="O31" s="12">
        <v>5.26</v>
      </c>
      <c r="P31" s="12"/>
      <c r="Q31" s="12"/>
      <c r="R31" s="12"/>
      <c r="S31" s="12">
        <f>R31/B31%</f>
        <v>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x14ac:dyDescent="0.35">
      <c r="A32" s="21" t="s">
        <v>30</v>
      </c>
      <c r="B32" s="23">
        <v>40</v>
      </c>
      <c r="C32" s="10" t="s">
        <v>19</v>
      </c>
      <c r="D32" s="12">
        <v>11</v>
      </c>
      <c r="E32" s="12">
        <v>27.5</v>
      </c>
      <c r="F32" s="12">
        <v>21</v>
      </c>
      <c r="G32" s="12">
        <v>52.5</v>
      </c>
      <c r="H32" s="12">
        <v>12</v>
      </c>
      <c r="I32" s="12">
        <v>30</v>
      </c>
      <c r="J32" s="12"/>
      <c r="K32" s="12"/>
      <c r="L32" s="12"/>
      <c r="M32" s="12"/>
      <c r="N32" s="12">
        <v>29</v>
      </c>
      <c r="O32" s="12">
        <v>72.5</v>
      </c>
      <c r="P32" s="12">
        <v>13</v>
      </c>
      <c r="Q32" s="12">
        <v>32.5</v>
      </c>
      <c r="R32" s="12">
        <v>23</v>
      </c>
      <c r="S32" s="12">
        <f>R32/B32%</f>
        <v>57.5</v>
      </c>
      <c r="T32" s="12">
        <v>23</v>
      </c>
      <c r="U32" s="12">
        <v>57.5</v>
      </c>
      <c r="V32" s="12">
        <v>20</v>
      </c>
      <c r="W32" s="12">
        <v>50</v>
      </c>
      <c r="X32" s="12">
        <v>12</v>
      </c>
      <c r="Y32" s="12">
        <v>30</v>
      </c>
      <c r="Z32" s="12">
        <v>14</v>
      </c>
      <c r="AA32" s="12">
        <v>35</v>
      </c>
      <c r="AB32" s="12">
        <v>25</v>
      </c>
      <c r="AC32" s="12">
        <v>62.5</v>
      </c>
    </row>
    <row r="33" spans="1:29" x14ac:dyDescent="0.35">
      <c r="A33" s="21" t="s">
        <v>30</v>
      </c>
      <c r="B33" s="24">
        <v>40</v>
      </c>
      <c r="C33" s="10" t="s">
        <v>20</v>
      </c>
      <c r="D33" s="12">
        <v>28</v>
      </c>
      <c r="E33" s="12">
        <v>70</v>
      </c>
      <c r="F33" s="12">
        <v>18</v>
      </c>
      <c r="G33" s="12">
        <v>45</v>
      </c>
      <c r="H33" s="12">
        <v>28</v>
      </c>
      <c r="I33" s="12">
        <v>70</v>
      </c>
      <c r="J33" s="12"/>
      <c r="K33" s="12"/>
      <c r="L33" s="12"/>
      <c r="M33" s="12"/>
      <c r="N33" s="12">
        <v>1</v>
      </c>
      <c r="O33" s="12">
        <v>20</v>
      </c>
      <c r="P33" s="12">
        <v>27</v>
      </c>
      <c r="Q33" s="12">
        <v>67.5</v>
      </c>
      <c r="R33" s="12">
        <v>17</v>
      </c>
      <c r="S33" s="12">
        <f>R33/B33%</f>
        <v>42.5</v>
      </c>
      <c r="T33" s="12">
        <v>17</v>
      </c>
      <c r="U33" s="12">
        <v>42.5</v>
      </c>
      <c r="V33" s="12">
        <v>20</v>
      </c>
      <c r="W33" s="12">
        <v>50</v>
      </c>
      <c r="X33" s="12">
        <v>28</v>
      </c>
      <c r="Y33" s="12">
        <v>70</v>
      </c>
      <c r="Z33" s="12">
        <v>26</v>
      </c>
      <c r="AA33" s="12">
        <v>65</v>
      </c>
      <c r="AB33" s="12">
        <v>15</v>
      </c>
      <c r="AC33" s="12">
        <v>37.5</v>
      </c>
    </row>
    <row r="34" spans="1:29" x14ac:dyDescent="0.35">
      <c r="A34" s="21" t="s">
        <v>30</v>
      </c>
      <c r="B34" s="24">
        <v>40</v>
      </c>
      <c r="C34" s="10" t="s">
        <v>21</v>
      </c>
      <c r="D34" s="12">
        <v>1</v>
      </c>
      <c r="E34" s="12">
        <v>2.5</v>
      </c>
      <c r="F34" s="12">
        <v>1</v>
      </c>
      <c r="G34" s="12">
        <v>2.5</v>
      </c>
      <c r="H34" s="12"/>
      <c r="I34" s="12"/>
      <c r="J34" s="12"/>
      <c r="K34" s="12"/>
      <c r="L34" s="12"/>
      <c r="M34" s="12"/>
      <c r="N34" s="12">
        <v>3</v>
      </c>
      <c r="O34" s="12">
        <v>7.5</v>
      </c>
      <c r="P34" s="12"/>
      <c r="Q34" s="12"/>
      <c r="R34" s="12"/>
      <c r="S34" s="12">
        <f>R34/B34%</f>
        <v>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35">
      <c r="A35" s="25" t="s">
        <v>31</v>
      </c>
      <c r="B35" s="26">
        <v>78</v>
      </c>
      <c r="C35" s="11" t="s">
        <v>19</v>
      </c>
      <c r="D35" s="8">
        <v>21</v>
      </c>
      <c r="E35" s="8">
        <v>26.92</v>
      </c>
      <c r="F35" s="8">
        <v>38</v>
      </c>
      <c r="G35" s="8">
        <v>48.72</v>
      </c>
      <c r="H35" s="8">
        <v>34</v>
      </c>
      <c r="I35" s="8">
        <v>43.59</v>
      </c>
      <c r="J35" s="8"/>
      <c r="K35" s="8"/>
      <c r="L35" s="8"/>
      <c r="M35" s="8"/>
      <c r="N35" s="8">
        <v>47</v>
      </c>
      <c r="O35" s="8">
        <v>60.26</v>
      </c>
      <c r="P35" s="8">
        <v>25</v>
      </c>
      <c r="Q35" s="8">
        <v>32.049999999999997</v>
      </c>
      <c r="R35" s="8">
        <v>45</v>
      </c>
      <c r="S35" s="8">
        <f>R35/B35%</f>
        <v>57.692307692307693</v>
      </c>
      <c r="T35" s="8">
        <v>46</v>
      </c>
      <c r="U35" s="8">
        <v>58.97</v>
      </c>
      <c r="V35" s="8">
        <v>38</v>
      </c>
      <c r="W35" s="8">
        <v>48.72</v>
      </c>
      <c r="X35" s="8">
        <v>36</v>
      </c>
      <c r="Y35" s="8">
        <v>46.15</v>
      </c>
      <c r="Z35" s="8">
        <v>30</v>
      </c>
      <c r="AA35" s="8">
        <v>38.46</v>
      </c>
      <c r="AB35" s="8">
        <v>49</v>
      </c>
      <c r="AC35" s="8">
        <v>62.82</v>
      </c>
    </row>
    <row r="36" spans="1:29" x14ac:dyDescent="0.35">
      <c r="A36" s="25" t="s">
        <v>31</v>
      </c>
      <c r="B36" s="27">
        <v>78</v>
      </c>
      <c r="C36" s="11" t="s">
        <v>20</v>
      </c>
      <c r="D36" s="8">
        <v>54</v>
      </c>
      <c r="E36" s="8">
        <v>69.23</v>
      </c>
      <c r="F36" s="8">
        <v>35</v>
      </c>
      <c r="G36" s="8">
        <v>44.87</v>
      </c>
      <c r="H36" s="8">
        <v>44</v>
      </c>
      <c r="I36" s="8">
        <v>56.41</v>
      </c>
      <c r="J36" s="8"/>
      <c r="K36" s="8"/>
      <c r="L36" s="8"/>
      <c r="M36" s="8"/>
      <c r="N36" s="8">
        <v>26</v>
      </c>
      <c r="O36" s="8">
        <v>33.33</v>
      </c>
      <c r="P36" s="8">
        <v>53</v>
      </c>
      <c r="Q36" s="8">
        <v>67.95</v>
      </c>
      <c r="R36" s="8">
        <v>33</v>
      </c>
      <c r="S36" s="8">
        <f>R36/B36%</f>
        <v>42.307692307692307</v>
      </c>
      <c r="T36" s="8">
        <v>32</v>
      </c>
      <c r="U36" s="8">
        <v>41.03</v>
      </c>
      <c r="V36" s="8">
        <v>40</v>
      </c>
      <c r="W36" s="8">
        <v>51.28</v>
      </c>
      <c r="X36" s="8">
        <v>42</v>
      </c>
      <c r="Y36" s="8">
        <v>53.85</v>
      </c>
      <c r="Z36" s="8">
        <v>48</v>
      </c>
      <c r="AA36" s="8">
        <v>61.54</v>
      </c>
      <c r="AB36" s="8">
        <v>29</v>
      </c>
      <c r="AC36" s="8">
        <v>37.18</v>
      </c>
    </row>
    <row r="37" spans="1:29" x14ac:dyDescent="0.35">
      <c r="A37" s="25" t="s">
        <v>31</v>
      </c>
      <c r="B37" s="27">
        <v>78</v>
      </c>
      <c r="C37" s="11" t="s">
        <v>21</v>
      </c>
      <c r="D37" s="8">
        <v>3</v>
      </c>
      <c r="E37" s="8">
        <v>3.85</v>
      </c>
      <c r="F37" s="8">
        <v>5</v>
      </c>
      <c r="G37" s="8">
        <v>6.41</v>
      </c>
      <c r="H37" s="8"/>
      <c r="I37" s="8"/>
      <c r="J37" s="8"/>
      <c r="K37" s="8"/>
      <c r="L37" s="8"/>
      <c r="M37" s="8"/>
      <c r="N37" s="8">
        <v>5</v>
      </c>
      <c r="O37" s="8">
        <v>6.41</v>
      </c>
      <c r="P37" s="8"/>
      <c r="Q37" s="8"/>
      <c r="R37" s="8"/>
      <c r="S37" s="8">
        <f>R37/B37%</f>
        <v>0</v>
      </c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5">
      <c r="A38" s="21" t="s">
        <v>32</v>
      </c>
      <c r="B38" s="23">
        <v>34</v>
      </c>
      <c r="C38" s="10" t="s">
        <v>19</v>
      </c>
      <c r="D38" s="12">
        <v>23</v>
      </c>
      <c r="E38" s="12">
        <v>67.650000000000006</v>
      </c>
      <c r="F38" s="12">
        <v>27</v>
      </c>
      <c r="G38" s="12">
        <v>79.41</v>
      </c>
      <c r="H38" s="12"/>
      <c r="I38" s="12"/>
      <c r="J38" s="12">
        <v>11</v>
      </c>
      <c r="K38" s="12">
        <v>32.35</v>
      </c>
      <c r="L38" s="12">
        <v>22</v>
      </c>
      <c r="M38" s="12">
        <v>64.709999999999994</v>
      </c>
      <c r="N38" s="12">
        <v>11</v>
      </c>
      <c r="O38" s="12">
        <v>32.35</v>
      </c>
      <c r="P38" s="12">
        <v>16</v>
      </c>
      <c r="Q38" s="12">
        <v>47.06</v>
      </c>
      <c r="R38" s="12">
        <v>27</v>
      </c>
      <c r="S38" s="12">
        <f>R38/B38%</f>
        <v>79.411764705882348</v>
      </c>
      <c r="T38" s="12">
        <v>21</v>
      </c>
      <c r="U38" s="12">
        <v>61.76</v>
      </c>
      <c r="V38" s="12">
        <v>18</v>
      </c>
      <c r="W38" s="12">
        <v>52.94</v>
      </c>
      <c r="X38" s="12">
        <v>24</v>
      </c>
      <c r="Y38" s="12">
        <v>70.59</v>
      </c>
      <c r="Z38" s="12">
        <v>13</v>
      </c>
      <c r="AA38" s="12">
        <v>38.24</v>
      </c>
      <c r="AB38" s="12">
        <v>22</v>
      </c>
      <c r="AC38" s="12">
        <v>64.709999999999994</v>
      </c>
    </row>
    <row r="39" spans="1:29" x14ac:dyDescent="0.35">
      <c r="A39" s="21" t="s">
        <v>32</v>
      </c>
      <c r="B39" s="24">
        <v>34</v>
      </c>
      <c r="C39" s="10" t="s">
        <v>20</v>
      </c>
      <c r="D39" s="12">
        <v>11</v>
      </c>
      <c r="E39" s="12">
        <v>32.35</v>
      </c>
      <c r="F39" s="12">
        <v>7</v>
      </c>
      <c r="G39" s="12">
        <v>20.59</v>
      </c>
      <c r="H39" s="12"/>
      <c r="I39" s="12"/>
      <c r="J39" s="12">
        <v>22</v>
      </c>
      <c r="K39" s="12">
        <v>64.709999999999994</v>
      </c>
      <c r="L39" s="12">
        <v>12</v>
      </c>
      <c r="M39" s="12">
        <v>35.29</v>
      </c>
      <c r="N39" s="12">
        <v>22</v>
      </c>
      <c r="O39" s="12">
        <v>64.709999999999994</v>
      </c>
      <c r="P39" s="12">
        <v>18</v>
      </c>
      <c r="Q39" s="12">
        <v>52.94</v>
      </c>
      <c r="R39" s="12">
        <v>7</v>
      </c>
      <c r="S39" s="12">
        <f>R39/B39%</f>
        <v>20.588235294117645</v>
      </c>
      <c r="T39" s="12">
        <v>13</v>
      </c>
      <c r="U39" s="12">
        <v>38.24</v>
      </c>
      <c r="V39" s="12">
        <v>16</v>
      </c>
      <c r="W39" s="12">
        <v>47.06</v>
      </c>
      <c r="X39" s="12">
        <v>10</v>
      </c>
      <c r="Y39" s="12">
        <v>29.41</v>
      </c>
      <c r="Z39" s="12">
        <v>21</v>
      </c>
      <c r="AA39" s="12">
        <v>61.76</v>
      </c>
      <c r="AB39" s="12">
        <v>12</v>
      </c>
      <c r="AC39" s="12">
        <v>35.29</v>
      </c>
    </row>
    <row r="40" spans="1:29" x14ac:dyDescent="0.35">
      <c r="A40" s="21" t="s">
        <v>32</v>
      </c>
      <c r="B40" s="24">
        <v>34</v>
      </c>
      <c r="C40" s="10" t="s">
        <v>21</v>
      </c>
      <c r="D40" s="12"/>
      <c r="E40" s="12"/>
      <c r="F40" s="12"/>
      <c r="G40" s="12"/>
      <c r="H40" s="12"/>
      <c r="I40" s="12"/>
      <c r="J40" s="12">
        <v>1</v>
      </c>
      <c r="K40" s="12">
        <v>2.94</v>
      </c>
      <c r="L40" s="12"/>
      <c r="M40" s="12"/>
      <c r="N40" s="12">
        <v>1</v>
      </c>
      <c r="O40" s="12">
        <v>2.94</v>
      </c>
      <c r="P40" s="12"/>
      <c r="Q40" s="12"/>
      <c r="R40" s="12"/>
      <c r="S40" s="12">
        <f>R40/B40%</f>
        <v>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x14ac:dyDescent="0.35">
      <c r="A41" s="21" t="s">
        <v>33</v>
      </c>
      <c r="B41" s="23">
        <v>34</v>
      </c>
      <c r="C41" s="10" t="s">
        <v>19</v>
      </c>
      <c r="D41" s="12">
        <v>10</v>
      </c>
      <c r="E41" s="12">
        <v>29.41</v>
      </c>
      <c r="F41" s="12">
        <v>13</v>
      </c>
      <c r="G41" s="12">
        <v>38.24</v>
      </c>
      <c r="H41" s="12"/>
      <c r="I41" s="12"/>
      <c r="J41" s="12">
        <v>7</v>
      </c>
      <c r="K41" s="12">
        <v>20.59</v>
      </c>
      <c r="L41" s="12">
        <v>5</v>
      </c>
      <c r="M41" s="12">
        <v>14.71</v>
      </c>
      <c r="N41" s="12">
        <v>9</v>
      </c>
      <c r="O41" s="12">
        <v>26.47</v>
      </c>
      <c r="P41" s="12">
        <v>12</v>
      </c>
      <c r="Q41" s="12">
        <v>35.29</v>
      </c>
      <c r="R41" s="12">
        <v>22</v>
      </c>
      <c r="S41" s="12">
        <f>R41/B41%</f>
        <v>64.705882352941174</v>
      </c>
      <c r="T41" s="12">
        <v>20</v>
      </c>
      <c r="U41" s="12">
        <v>58.82</v>
      </c>
      <c r="V41" s="12">
        <v>17</v>
      </c>
      <c r="W41" s="12">
        <v>50</v>
      </c>
      <c r="X41" s="12">
        <v>18</v>
      </c>
      <c r="Y41" s="12">
        <v>52.94</v>
      </c>
      <c r="Z41" s="12">
        <v>14</v>
      </c>
      <c r="AA41" s="12">
        <v>41.18</v>
      </c>
      <c r="AB41" s="12">
        <v>13</v>
      </c>
      <c r="AC41" s="12">
        <v>38.24</v>
      </c>
    </row>
    <row r="42" spans="1:29" x14ac:dyDescent="0.35">
      <c r="A42" s="21" t="s">
        <v>33</v>
      </c>
      <c r="B42" s="24">
        <v>34</v>
      </c>
      <c r="C42" s="10" t="s">
        <v>20</v>
      </c>
      <c r="D42" s="12">
        <v>24</v>
      </c>
      <c r="E42" s="12">
        <v>70.59</v>
      </c>
      <c r="F42" s="12">
        <v>21</v>
      </c>
      <c r="G42" s="12">
        <v>61.76</v>
      </c>
      <c r="H42" s="12"/>
      <c r="I42" s="12"/>
      <c r="J42" s="12">
        <v>24</v>
      </c>
      <c r="K42" s="12">
        <v>70.59</v>
      </c>
      <c r="L42" s="12">
        <v>29</v>
      </c>
      <c r="M42" s="12">
        <v>85.29</v>
      </c>
      <c r="N42" s="12">
        <v>24</v>
      </c>
      <c r="O42" s="12">
        <v>70.59</v>
      </c>
      <c r="P42" s="12">
        <v>22</v>
      </c>
      <c r="Q42" s="12">
        <v>64.709999999999994</v>
      </c>
      <c r="R42" s="12">
        <v>12</v>
      </c>
      <c r="S42" s="12">
        <f>R42/B42%</f>
        <v>35.294117647058819</v>
      </c>
      <c r="T42" s="12">
        <v>14</v>
      </c>
      <c r="U42" s="12">
        <v>41.18</v>
      </c>
      <c r="V42" s="12">
        <v>17</v>
      </c>
      <c r="W42" s="12">
        <v>50</v>
      </c>
      <c r="X42" s="12">
        <v>16</v>
      </c>
      <c r="Y42" s="12">
        <v>47.06</v>
      </c>
      <c r="Z42" s="12">
        <v>20</v>
      </c>
      <c r="AA42" s="12">
        <v>58.82</v>
      </c>
      <c r="AB42" s="12">
        <v>21</v>
      </c>
      <c r="AC42" s="12">
        <v>61.76</v>
      </c>
    </row>
    <row r="43" spans="1:29" x14ac:dyDescent="0.35">
      <c r="A43" s="21" t="s">
        <v>33</v>
      </c>
      <c r="B43" s="24">
        <v>34</v>
      </c>
      <c r="C43" s="10" t="s">
        <v>21</v>
      </c>
      <c r="D43" s="12"/>
      <c r="E43" s="12"/>
      <c r="F43" s="12"/>
      <c r="G43" s="12"/>
      <c r="H43" s="12"/>
      <c r="I43" s="12"/>
      <c r="J43" s="12">
        <v>3</v>
      </c>
      <c r="K43" s="12">
        <v>8.82</v>
      </c>
      <c r="L43" s="12"/>
      <c r="M43" s="12"/>
      <c r="N43" s="12">
        <v>1</v>
      </c>
      <c r="O43" s="12">
        <v>2.94</v>
      </c>
      <c r="P43" s="12"/>
      <c r="Q43" s="12"/>
      <c r="R43" s="12"/>
      <c r="S43" s="12">
        <f>R43/B43%</f>
        <v>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x14ac:dyDescent="0.35">
      <c r="A44" s="25" t="s">
        <v>34</v>
      </c>
      <c r="B44" s="26">
        <v>68</v>
      </c>
      <c r="C44" s="11" t="s">
        <v>19</v>
      </c>
      <c r="D44" s="8">
        <v>33</v>
      </c>
      <c r="E44" s="8">
        <v>48.53</v>
      </c>
      <c r="F44" s="8">
        <v>40</v>
      </c>
      <c r="G44" s="8">
        <v>58.82</v>
      </c>
      <c r="H44" s="8"/>
      <c r="I44" s="8"/>
      <c r="J44" s="8">
        <v>18</v>
      </c>
      <c r="K44" s="8">
        <v>26.47</v>
      </c>
      <c r="L44" s="8">
        <v>27</v>
      </c>
      <c r="M44" s="8">
        <v>39.71</v>
      </c>
      <c r="N44" s="8">
        <v>20</v>
      </c>
      <c r="O44" s="8">
        <v>29.41</v>
      </c>
      <c r="P44" s="8">
        <v>28</v>
      </c>
      <c r="Q44" s="8">
        <v>41.18</v>
      </c>
      <c r="R44" s="8">
        <v>49</v>
      </c>
      <c r="S44" s="8">
        <f>R44/B44%</f>
        <v>72.058823529411754</v>
      </c>
      <c r="T44" s="8">
        <v>41</v>
      </c>
      <c r="U44" s="8">
        <v>60.29</v>
      </c>
      <c r="V44" s="8">
        <v>35</v>
      </c>
      <c r="W44" s="8">
        <v>51.47</v>
      </c>
      <c r="X44" s="8">
        <v>42</v>
      </c>
      <c r="Y44" s="8">
        <v>61.76</v>
      </c>
      <c r="Z44" s="8">
        <v>27</v>
      </c>
      <c r="AA44" s="8">
        <v>39.71</v>
      </c>
      <c r="AB44" s="8">
        <v>35</v>
      </c>
      <c r="AC44" s="8">
        <v>51.47</v>
      </c>
    </row>
    <row r="45" spans="1:29" x14ac:dyDescent="0.35">
      <c r="A45" s="25" t="s">
        <v>34</v>
      </c>
      <c r="B45" s="27">
        <v>68</v>
      </c>
      <c r="C45" s="11" t="s">
        <v>20</v>
      </c>
      <c r="D45" s="8">
        <v>35</v>
      </c>
      <c r="E45" s="8">
        <v>51.47</v>
      </c>
      <c r="F45" s="8">
        <v>28</v>
      </c>
      <c r="G45" s="8">
        <v>41.18</v>
      </c>
      <c r="H45" s="8"/>
      <c r="I45" s="8"/>
      <c r="J45" s="8">
        <v>46</v>
      </c>
      <c r="K45" s="8">
        <v>67.650000000000006</v>
      </c>
      <c r="L45" s="8">
        <v>41</v>
      </c>
      <c r="M45" s="8">
        <v>60.29</v>
      </c>
      <c r="N45" s="8">
        <v>46</v>
      </c>
      <c r="O45" s="8">
        <v>67.650000000000006</v>
      </c>
      <c r="P45" s="8">
        <v>40</v>
      </c>
      <c r="Q45" s="8">
        <v>58.82</v>
      </c>
      <c r="R45" s="8">
        <v>19</v>
      </c>
      <c r="S45" s="8">
        <f>R45/B45%</f>
        <v>27.941176470588232</v>
      </c>
      <c r="T45" s="8">
        <v>27</v>
      </c>
      <c r="U45" s="8">
        <v>39.71</v>
      </c>
      <c r="V45" s="8">
        <v>33</v>
      </c>
      <c r="W45" s="8">
        <v>48.53</v>
      </c>
      <c r="X45" s="8">
        <v>26</v>
      </c>
      <c r="Y45" s="8">
        <v>38.24</v>
      </c>
      <c r="Z45" s="8">
        <v>41</v>
      </c>
      <c r="AA45" s="8">
        <v>60.29</v>
      </c>
      <c r="AB45" s="8">
        <v>33</v>
      </c>
      <c r="AC45" s="8">
        <v>48.53</v>
      </c>
    </row>
    <row r="46" spans="1:29" x14ac:dyDescent="0.35">
      <c r="A46" s="25" t="s">
        <v>34</v>
      </c>
      <c r="B46" s="27">
        <v>68</v>
      </c>
      <c r="C46" s="11" t="s">
        <v>21</v>
      </c>
      <c r="D46" s="8"/>
      <c r="E46" s="8"/>
      <c r="F46" s="8"/>
      <c r="G46" s="8"/>
      <c r="H46" s="8"/>
      <c r="I46" s="8"/>
      <c r="J46" s="8">
        <v>4</v>
      </c>
      <c r="K46" s="8">
        <v>5.88</v>
      </c>
      <c r="L46" s="8"/>
      <c r="M46" s="8"/>
      <c r="N46" s="8">
        <v>2</v>
      </c>
      <c r="O46" s="8">
        <v>2.94</v>
      </c>
      <c r="P46" s="8"/>
      <c r="Q46" s="8"/>
      <c r="R46" s="8"/>
      <c r="S46" s="8">
        <f>R46/B46%</f>
        <v>0</v>
      </c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5">
      <c r="A47" s="21" t="s">
        <v>35</v>
      </c>
      <c r="B47" s="22">
        <v>36</v>
      </c>
      <c r="C47" s="10" t="s">
        <v>19</v>
      </c>
      <c r="D47" s="12">
        <v>10</v>
      </c>
      <c r="E47" s="12">
        <v>27.78</v>
      </c>
      <c r="F47" s="12">
        <v>6</v>
      </c>
      <c r="G47" s="12">
        <v>16.670000000000002</v>
      </c>
      <c r="H47" s="12"/>
      <c r="I47" s="12"/>
      <c r="J47" s="12">
        <v>15</v>
      </c>
      <c r="K47" s="12">
        <v>41.67</v>
      </c>
      <c r="L47" s="12">
        <v>7</v>
      </c>
      <c r="M47" s="12">
        <v>19.440000000000001</v>
      </c>
      <c r="N47" s="12">
        <v>12</v>
      </c>
      <c r="O47" s="12">
        <v>33.33</v>
      </c>
      <c r="P47" s="12"/>
      <c r="Q47" s="12"/>
      <c r="R47" s="12">
        <v>25</v>
      </c>
      <c r="S47" s="10">
        <v>69.44</v>
      </c>
      <c r="T47" s="12">
        <v>19</v>
      </c>
      <c r="U47" s="12">
        <v>52.78</v>
      </c>
      <c r="V47" s="12">
        <v>17</v>
      </c>
      <c r="W47" s="12">
        <v>47.22</v>
      </c>
      <c r="X47" s="12"/>
      <c r="Y47" s="12"/>
      <c r="Z47" s="12">
        <v>8</v>
      </c>
      <c r="AA47" s="12">
        <v>22.22</v>
      </c>
      <c r="AB47" s="12">
        <v>12</v>
      </c>
      <c r="AC47" s="12">
        <v>33.33</v>
      </c>
    </row>
    <row r="48" spans="1:29" x14ac:dyDescent="0.35">
      <c r="A48" s="21" t="s">
        <v>35</v>
      </c>
      <c r="B48" s="22">
        <v>36</v>
      </c>
      <c r="C48" s="10" t="s">
        <v>20</v>
      </c>
      <c r="D48" s="12">
        <v>25</v>
      </c>
      <c r="E48" s="12">
        <v>69.44</v>
      </c>
      <c r="F48" s="12">
        <v>28</v>
      </c>
      <c r="G48" s="12">
        <v>77.78</v>
      </c>
      <c r="H48" s="12"/>
      <c r="I48" s="12"/>
      <c r="J48" s="12">
        <v>21</v>
      </c>
      <c r="K48" s="12">
        <v>58.33</v>
      </c>
      <c r="L48" s="12">
        <v>29</v>
      </c>
      <c r="M48" s="12">
        <v>80.56</v>
      </c>
      <c r="N48" s="12">
        <v>21</v>
      </c>
      <c r="O48" s="12">
        <v>58.33</v>
      </c>
      <c r="P48" s="12"/>
      <c r="Q48" s="12"/>
      <c r="R48" s="12">
        <v>11</v>
      </c>
      <c r="S48" s="10">
        <v>30.56</v>
      </c>
      <c r="T48" s="12">
        <v>17</v>
      </c>
      <c r="U48" s="12">
        <v>47.22</v>
      </c>
      <c r="V48" s="12">
        <v>19</v>
      </c>
      <c r="W48" s="12">
        <v>52.78</v>
      </c>
      <c r="X48" s="12"/>
      <c r="Y48" s="12"/>
      <c r="Z48" s="12">
        <v>28</v>
      </c>
      <c r="AA48" s="12">
        <v>77.78</v>
      </c>
      <c r="AB48" s="12">
        <v>24</v>
      </c>
      <c r="AC48" s="12">
        <v>66.67</v>
      </c>
    </row>
    <row r="49" spans="1:29" x14ac:dyDescent="0.35">
      <c r="A49" s="21" t="s">
        <v>35</v>
      </c>
      <c r="B49" s="22">
        <v>36</v>
      </c>
      <c r="C49" s="10" t="s">
        <v>21</v>
      </c>
      <c r="D49" s="12">
        <v>1</v>
      </c>
      <c r="E49" s="12">
        <v>2.78</v>
      </c>
      <c r="F49" s="12">
        <v>2</v>
      </c>
      <c r="G49" s="12">
        <v>5.56</v>
      </c>
      <c r="H49" s="12"/>
      <c r="I49" s="12"/>
      <c r="J49" s="12"/>
      <c r="K49" s="12"/>
      <c r="L49" s="12"/>
      <c r="M49" s="12"/>
      <c r="N49" s="12">
        <v>3</v>
      </c>
      <c r="O49" s="12">
        <v>8.33</v>
      </c>
      <c r="P49" s="12"/>
      <c r="Q49" s="12"/>
      <c r="R49" s="12"/>
      <c r="S49" s="10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x14ac:dyDescent="0.35">
      <c r="A50" s="21" t="s">
        <v>36</v>
      </c>
      <c r="B50" s="23">
        <v>34</v>
      </c>
      <c r="C50" s="6" t="s">
        <v>19</v>
      </c>
      <c r="D50" s="12">
        <v>5</v>
      </c>
      <c r="E50" s="12">
        <v>14.71</v>
      </c>
      <c r="F50" s="12">
        <v>6</v>
      </c>
      <c r="G50" s="12">
        <v>17.649999999999999</v>
      </c>
      <c r="H50" s="12"/>
      <c r="I50" s="12"/>
      <c r="J50" s="12">
        <v>17</v>
      </c>
      <c r="K50" s="12">
        <v>50</v>
      </c>
      <c r="L50" s="12">
        <v>16</v>
      </c>
      <c r="M50" s="12">
        <v>47.06</v>
      </c>
      <c r="N50" s="12">
        <v>11</v>
      </c>
      <c r="O50" s="12">
        <v>32.35</v>
      </c>
      <c r="P50" s="12"/>
      <c r="Q50" s="12"/>
      <c r="R50" s="12">
        <v>23</v>
      </c>
      <c r="S50" s="10">
        <v>67.650000000000006</v>
      </c>
      <c r="T50" s="12">
        <v>21</v>
      </c>
      <c r="U50" s="12">
        <v>61.76</v>
      </c>
      <c r="V50" s="12">
        <v>17</v>
      </c>
      <c r="W50" s="12">
        <v>50</v>
      </c>
      <c r="X50" s="12"/>
      <c r="Y50" s="12"/>
      <c r="Z50" s="12">
        <v>11</v>
      </c>
      <c r="AA50" s="12">
        <v>32.35</v>
      </c>
      <c r="AB50" s="12">
        <v>20</v>
      </c>
      <c r="AC50" s="12">
        <v>58.82</v>
      </c>
    </row>
    <row r="51" spans="1:29" x14ac:dyDescent="0.35">
      <c r="A51" s="21" t="s">
        <v>36</v>
      </c>
      <c r="B51" s="24">
        <v>34</v>
      </c>
      <c r="C51" s="10" t="s">
        <v>20</v>
      </c>
      <c r="D51" s="12">
        <v>27</v>
      </c>
      <c r="E51" s="12">
        <v>79.41</v>
      </c>
      <c r="F51" s="12">
        <v>26</v>
      </c>
      <c r="G51" s="12">
        <v>76.47</v>
      </c>
      <c r="H51" s="12"/>
      <c r="I51" s="12"/>
      <c r="J51" s="12">
        <v>17</v>
      </c>
      <c r="K51" s="12">
        <v>50</v>
      </c>
      <c r="L51" s="12">
        <v>18</v>
      </c>
      <c r="M51" s="12">
        <v>52.94</v>
      </c>
      <c r="N51" s="12">
        <v>21</v>
      </c>
      <c r="O51" s="12">
        <v>61.76</v>
      </c>
      <c r="P51" s="12"/>
      <c r="Q51" s="12"/>
      <c r="R51" s="12">
        <v>11</v>
      </c>
      <c r="S51" s="10">
        <v>32.35</v>
      </c>
      <c r="T51" s="12">
        <v>13</v>
      </c>
      <c r="U51" s="12">
        <v>38.24</v>
      </c>
      <c r="V51" s="12">
        <v>17</v>
      </c>
      <c r="W51" s="12">
        <v>50</v>
      </c>
      <c r="X51" s="12"/>
      <c r="Y51" s="12"/>
      <c r="Z51" s="12">
        <v>23</v>
      </c>
      <c r="AA51" s="12">
        <v>67.650000000000006</v>
      </c>
      <c r="AB51" s="12">
        <v>14</v>
      </c>
      <c r="AC51" s="12">
        <v>41.18</v>
      </c>
    </row>
    <row r="52" spans="1:29" x14ac:dyDescent="0.35">
      <c r="A52" s="21" t="s">
        <v>36</v>
      </c>
      <c r="B52" s="24">
        <v>34</v>
      </c>
      <c r="C52" s="10" t="s">
        <v>21</v>
      </c>
      <c r="D52" s="12">
        <v>2</v>
      </c>
      <c r="E52" s="12">
        <v>5.88</v>
      </c>
      <c r="F52" s="12">
        <v>2</v>
      </c>
      <c r="G52" s="12">
        <v>5.88</v>
      </c>
      <c r="H52" s="12"/>
      <c r="I52" s="12"/>
      <c r="J52" s="12"/>
      <c r="K52" s="12"/>
      <c r="L52" s="12"/>
      <c r="M52" s="12"/>
      <c r="N52" s="12">
        <v>2</v>
      </c>
      <c r="O52" s="12">
        <v>5.88</v>
      </c>
      <c r="P52" s="12"/>
      <c r="Q52" s="12"/>
      <c r="R52" s="12"/>
      <c r="S52" s="10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x14ac:dyDescent="0.35">
      <c r="A53" s="25" t="s">
        <v>37</v>
      </c>
      <c r="B53" s="26">
        <v>70</v>
      </c>
      <c r="C53" s="11" t="s">
        <v>19</v>
      </c>
      <c r="D53" s="8">
        <v>15</v>
      </c>
      <c r="E53" s="8">
        <v>21.43</v>
      </c>
      <c r="F53" s="8">
        <v>12</v>
      </c>
      <c r="G53" s="8">
        <v>17.14</v>
      </c>
      <c r="H53" s="12"/>
      <c r="I53" s="12"/>
      <c r="J53" s="8">
        <v>32</v>
      </c>
      <c r="K53" s="8">
        <v>45.71</v>
      </c>
      <c r="L53" s="8">
        <v>23</v>
      </c>
      <c r="M53" s="8">
        <v>32.86</v>
      </c>
      <c r="N53" s="8">
        <v>23</v>
      </c>
      <c r="O53" s="8">
        <v>32.86</v>
      </c>
      <c r="P53" s="12"/>
      <c r="Q53" s="12"/>
      <c r="R53" s="8">
        <v>48</v>
      </c>
      <c r="S53" s="11">
        <v>68.569999999999993</v>
      </c>
      <c r="T53" s="8">
        <v>40</v>
      </c>
      <c r="U53" s="8">
        <v>57.14</v>
      </c>
      <c r="V53" s="8">
        <v>34</v>
      </c>
      <c r="W53" s="8">
        <v>48.57</v>
      </c>
      <c r="X53" s="12"/>
      <c r="Y53" s="12"/>
      <c r="Z53" s="8">
        <v>19</v>
      </c>
      <c r="AA53" s="8">
        <v>27.14</v>
      </c>
      <c r="AB53" s="8">
        <v>32</v>
      </c>
      <c r="AC53" s="8">
        <v>45.71</v>
      </c>
    </row>
    <row r="54" spans="1:29" x14ac:dyDescent="0.35">
      <c r="A54" s="25" t="s">
        <v>37</v>
      </c>
      <c r="B54" s="27">
        <v>70</v>
      </c>
      <c r="C54" s="11" t="s">
        <v>20</v>
      </c>
      <c r="D54" s="8">
        <v>52</v>
      </c>
      <c r="E54" s="8">
        <v>74.290000000000006</v>
      </c>
      <c r="F54" s="8">
        <v>54</v>
      </c>
      <c r="G54" s="8">
        <v>77.14</v>
      </c>
      <c r="H54" s="12"/>
      <c r="I54" s="12"/>
      <c r="J54" s="8">
        <v>38</v>
      </c>
      <c r="K54" s="8">
        <v>54.29</v>
      </c>
      <c r="L54" s="8">
        <v>47</v>
      </c>
      <c r="M54" s="8">
        <v>67.14</v>
      </c>
      <c r="N54" s="8">
        <v>42</v>
      </c>
      <c r="O54" s="8">
        <v>60</v>
      </c>
      <c r="P54" s="12"/>
      <c r="Q54" s="12"/>
      <c r="R54" s="8">
        <v>22</v>
      </c>
      <c r="S54" s="11">
        <v>31.43</v>
      </c>
      <c r="T54" s="8">
        <v>30</v>
      </c>
      <c r="U54" s="8">
        <v>42.86</v>
      </c>
      <c r="V54" s="8">
        <v>36</v>
      </c>
      <c r="W54" s="8">
        <v>51.43</v>
      </c>
      <c r="X54" s="12"/>
      <c r="Y54" s="12"/>
      <c r="Z54" s="8">
        <v>51</v>
      </c>
      <c r="AA54" s="8">
        <v>72.86</v>
      </c>
      <c r="AB54" s="8">
        <v>38</v>
      </c>
      <c r="AC54" s="8">
        <v>54.29</v>
      </c>
    </row>
    <row r="55" spans="1:29" x14ac:dyDescent="0.35">
      <c r="A55" s="25" t="s">
        <v>37</v>
      </c>
      <c r="B55" s="27">
        <v>70</v>
      </c>
      <c r="C55" s="11" t="s">
        <v>21</v>
      </c>
      <c r="D55" s="8">
        <v>3</v>
      </c>
      <c r="E55" s="8">
        <v>4.29</v>
      </c>
      <c r="F55" s="8">
        <v>4</v>
      </c>
      <c r="G55" s="8">
        <v>5.71</v>
      </c>
      <c r="H55" s="12"/>
      <c r="I55" s="12"/>
      <c r="J55" s="8"/>
      <c r="K55" s="8"/>
      <c r="L55" s="8"/>
      <c r="M55" s="8"/>
      <c r="N55" s="8">
        <v>5</v>
      </c>
      <c r="O55" s="8">
        <v>7.14</v>
      </c>
      <c r="P55" s="12"/>
      <c r="Q55" s="12"/>
      <c r="R55" s="8"/>
      <c r="S55" s="11"/>
      <c r="T55" s="8"/>
      <c r="U55" s="8"/>
      <c r="V55" s="8"/>
      <c r="W55" s="8"/>
      <c r="X55" s="12"/>
      <c r="Y55" s="12"/>
      <c r="Z55" s="8"/>
      <c r="AA55" s="8"/>
      <c r="AB55" s="8"/>
      <c r="AC55" s="8"/>
    </row>
    <row r="56" spans="1:29" x14ac:dyDescent="0.35">
      <c r="A56" s="29" t="s">
        <v>39</v>
      </c>
      <c r="B56" s="30">
        <f>(SUM(B14,B26,B35,B44,B53))</f>
        <v>378</v>
      </c>
      <c r="C56" s="31" t="s">
        <v>19</v>
      </c>
      <c r="D56" s="32">
        <f>SUM(D14,D26,D35,D44,D53)</f>
        <v>159</v>
      </c>
      <c r="E56" s="32">
        <f>D56/B56%</f>
        <v>42.063492063492063</v>
      </c>
      <c r="F56" s="32">
        <f>SUM(F14,F26,F35,F44,F53)</f>
        <v>201</v>
      </c>
      <c r="G56" s="32">
        <f>F56/B56%</f>
        <v>53.174603174603178</v>
      </c>
      <c r="H56" s="32">
        <f>SUM(H14,H26,H35,H44,H53)</f>
        <v>144</v>
      </c>
      <c r="I56" s="33"/>
      <c r="J56" s="32">
        <f>SUM(J14,J26,J35,J44,J53)</f>
        <v>50</v>
      </c>
      <c r="K56" s="32">
        <f>J56/138%</f>
        <v>36.231884057971016</v>
      </c>
      <c r="L56" s="32">
        <f>SUM(L14,L26,L35,L44,L53)</f>
        <v>50</v>
      </c>
      <c r="M56" s="32">
        <f>L56/138%</f>
        <v>36.231884057971016</v>
      </c>
      <c r="N56" s="32">
        <f>SUM(N14,N26,N35,N44,N53)</f>
        <v>162</v>
      </c>
      <c r="O56" s="32">
        <f>N56/378%</f>
        <v>42.857142857142861</v>
      </c>
      <c r="P56" s="32">
        <f>SUM(P14,P26,P35,P44,P53)</f>
        <v>53</v>
      </c>
      <c r="Q56" s="33"/>
      <c r="R56" s="32">
        <f>SUM(R14,R26,R35,R44,R53)</f>
        <v>231</v>
      </c>
      <c r="S56" s="32">
        <f>R56/378%</f>
        <v>61.111111111111114</v>
      </c>
      <c r="T56" s="32">
        <f>SUM(T14,T26,T35,T44,T53)</f>
        <v>233</v>
      </c>
      <c r="U56" s="32">
        <f>T56/378%</f>
        <v>61.640211640211646</v>
      </c>
      <c r="V56" s="32">
        <f>SUM(V14,V26,V35,V44,V53)</f>
        <v>191</v>
      </c>
      <c r="W56" s="32">
        <f>V56/378%</f>
        <v>50.529100529100532</v>
      </c>
      <c r="X56" s="32">
        <f>SUM(X14,X26,X35,X44,X53)</f>
        <v>173</v>
      </c>
      <c r="Y56" s="33"/>
      <c r="Z56" s="32">
        <f>SUM(Z14,Z26,Z35,Z44,Z53)</f>
        <v>196</v>
      </c>
      <c r="AA56" s="32">
        <f>Z56/378%</f>
        <v>51.851851851851855</v>
      </c>
      <c r="AB56" s="32">
        <f>SUM(AB14,AB26,AB35,AB44,AB53)</f>
        <v>200</v>
      </c>
      <c r="AC56" s="32">
        <f>AB56/378%</f>
        <v>52.910052910052912</v>
      </c>
    </row>
    <row r="57" spans="1:29" x14ac:dyDescent="0.35">
      <c r="A57" s="29" t="s">
        <v>37</v>
      </c>
      <c r="B57" s="34">
        <v>70</v>
      </c>
      <c r="C57" s="31" t="s">
        <v>20</v>
      </c>
      <c r="D57" s="32">
        <f>SUM(D15,D27,D36,D45,D54)</f>
        <v>206</v>
      </c>
      <c r="E57" s="32">
        <f>D57/B57%</f>
        <v>294.28571428571428</v>
      </c>
      <c r="F57" s="32">
        <f>SUM(F15,F27,F36,F45,F54)</f>
        <v>162</v>
      </c>
      <c r="G57" s="32">
        <f>F57/B57%</f>
        <v>231.42857142857144</v>
      </c>
      <c r="H57" s="32">
        <f>SUM(H15,H27,H36,H45,H54)</f>
        <v>96</v>
      </c>
      <c r="I57" s="33"/>
      <c r="J57" s="32">
        <f>SUM(J15,J27,J36,J45,J54)</f>
        <v>84</v>
      </c>
      <c r="K57" s="32">
        <f>J57/138%</f>
        <v>60.869565217391312</v>
      </c>
      <c r="L57" s="32">
        <f>SUM(L15,L27,L36,L45,L54)</f>
        <v>88</v>
      </c>
      <c r="M57" s="32">
        <f>L57/138%</f>
        <v>63.768115942028992</v>
      </c>
      <c r="N57" s="32">
        <f>SUM(N15,N27,N36,N45,N54)</f>
        <v>200</v>
      </c>
      <c r="O57" s="32">
        <f t="shared" ref="O57:O58" si="0">N57/378%</f>
        <v>52.910052910052912</v>
      </c>
      <c r="P57" s="32">
        <f>SUM(P15,P27,P36,P45,P54)</f>
        <v>93</v>
      </c>
      <c r="Q57" s="33"/>
      <c r="R57" s="32">
        <f>SUM(R15,R27,R36,R45,R54)</f>
        <v>146</v>
      </c>
      <c r="S57" s="32">
        <f t="shared" ref="S57:S58" si="1">R57/378%</f>
        <v>38.624338624338627</v>
      </c>
      <c r="T57" s="32">
        <f>SUM(T15,T27,T36,T45,T54)</f>
        <v>145</v>
      </c>
      <c r="U57" s="32">
        <f t="shared" ref="U57:U58" si="2">T57/378%</f>
        <v>38.359788359788361</v>
      </c>
      <c r="V57" s="32">
        <f>SUM(V15,V27,V36,V45,V54)</f>
        <v>187</v>
      </c>
      <c r="W57" s="32">
        <f t="shared" ref="W57:W58" si="3">V57/378%</f>
        <v>49.470899470899475</v>
      </c>
      <c r="X57" s="32">
        <f>SUM(X15,X27,X36,X45,X54)</f>
        <v>135</v>
      </c>
      <c r="Y57" s="33"/>
      <c r="Z57" s="32">
        <f>SUM(Z15,Z27,Z36,Z45,Z54)</f>
        <v>182</v>
      </c>
      <c r="AA57" s="32">
        <f t="shared" ref="AA57:AA58" si="4">Z57/378%</f>
        <v>48.148148148148152</v>
      </c>
      <c r="AB57" s="32">
        <f>SUM(AB15,AB27,AB36,AB45,AB54)</f>
        <v>178</v>
      </c>
      <c r="AC57" s="32">
        <f t="shared" ref="AC57:AC58" si="5">AB57/378%</f>
        <v>47.089947089947096</v>
      </c>
    </row>
    <row r="58" spans="1:29" x14ac:dyDescent="0.35">
      <c r="A58" s="29" t="s">
        <v>37</v>
      </c>
      <c r="B58" s="34">
        <v>70</v>
      </c>
      <c r="C58" s="31" t="s">
        <v>21</v>
      </c>
      <c r="D58" s="32">
        <f>SUM(D16,D28,D37,D46,D55)</f>
        <v>11</v>
      </c>
      <c r="E58" s="32">
        <f>D58/B58%</f>
        <v>15.714285714285715</v>
      </c>
      <c r="F58" s="32">
        <f>SUM(F16,F28,F37,F46,F55)</f>
        <v>15</v>
      </c>
      <c r="G58" s="32">
        <f>F58/B58%</f>
        <v>21.428571428571431</v>
      </c>
      <c r="H58" s="32">
        <f>SUM(H16,H28,H37,H46,H55)</f>
        <v>0</v>
      </c>
      <c r="I58" s="33"/>
      <c r="J58" s="32">
        <f>SUM(J16,J28,J37,J46,J55)</f>
        <v>4</v>
      </c>
      <c r="K58" s="32">
        <f>J58/138%</f>
        <v>2.8985507246376816</v>
      </c>
      <c r="L58" s="32">
        <f>SUM(L16,L28,L37,L46,L55)</f>
        <v>0</v>
      </c>
      <c r="M58" s="32">
        <f>L58/138%</f>
        <v>0</v>
      </c>
      <c r="N58" s="32">
        <f>SUM(N16,N28,N37,N46,N55)</f>
        <v>15</v>
      </c>
      <c r="O58" s="32">
        <f t="shared" si="0"/>
        <v>3.9682539682539684</v>
      </c>
      <c r="P58" s="32">
        <f>SUM(P16,P28,P37,P46,P55)</f>
        <v>0</v>
      </c>
      <c r="Q58" s="33"/>
      <c r="R58" s="32">
        <f>SUM(R16,R28,R37,R46,R55)</f>
        <v>1</v>
      </c>
      <c r="S58" s="32">
        <f t="shared" si="1"/>
        <v>0.26455026455026459</v>
      </c>
      <c r="T58" s="32">
        <f>SUM(T16,T28,T37,T46,T55)</f>
        <v>0</v>
      </c>
      <c r="U58" s="32">
        <f t="shared" si="2"/>
        <v>0</v>
      </c>
      <c r="V58" s="32">
        <f>SUM(V16,V28,V37,V46,V55)</f>
        <v>0</v>
      </c>
      <c r="W58" s="32">
        <f t="shared" si="3"/>
        <v>0</v>
      </c>
      <c r="X58" s="32">
        <f>SUM(X16,X28,X37,X46,X55)</f>
        <v>0</v>
      </c>
      <c r="Y58" s="33"/>
      <c r="Z58" s="32">
        <f>SUM(Z16,Z28,Z37,Z46,Z55)</f>
        <v>0</v>
      </c>
      <c r="AA58" s="32">
        <f t="shared" si="4"/>
        <v>0</v>
      </c>
      <c r="AB58" s="32">
        <f>SUM(AB16,AB28,AB37,AB46,AB55)</f>
        <v>0</v>
      </c>
      <c r="AC58" s="32">
        <f t="shared" si="5"/>
        <v>0</v>
      </c>
    </row>
    <row r="60" spans="1:29" x14ac:dyDescent="0.35">
      <c r="J60" s="9">
        <f>68+70</f>
        <v>138</v>
      </c>
    </row>
  </sheetData>
  <mergeCells count="53">
    <mergeCell ref="A53:A55"/>
    <mergeCell ref="B53:B55"/>
    <mergeCell ref="A56:A58"/>
    <mergeCell ref="B56:B58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V3:W3"/>
    <mergeCell ref="X3:Y3"/>
    <mergeCell ref="Z3:AA3"/>
    <mergeCell ref="AB3:AC3"/>
    <mergeCell ref="A5:A7"/>
    <mergeCell ref="B5:B7"/>
    <mergeCell ref="J3:K3"/>
    <mergeCell ref="L3:M3"/>
    <mergeCell ref="N3:O3"/>
    <mergeCell ref="P3:Q3"/>
    <mergeCell ref="R3:S3"/>
    <mergeCell ref="T3:U3"/>
    <mergeCell ref="A1:AC1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Kì II</vt:lpstr>
      <vt:lpstr>chỉ tiêu kì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2024-01-15T02:12:52Z</cp:lastPrinted>
  <dcterms:created xsi:type="dcterms:W3CDTF">2017-10-05T01:21:06Z</dcterms:created>
  <dcterms:modified xsi:type="dcterms:W3CDTF">2024-01-15T02:23:21Z</dcterms:modified>
</cp:coreProperties>
</file>